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MBOK\PROFIL PPL\PPL\DATA PEGAWAI POLTEKPAR LOMBOK 2023\"/>
    </mc:Choice>
  </mc:AlternateContent>
  <xr:revisionPtr revIDLastSave="0" documentId="13_ncr:1_{C99C103C-C2BF-48A1-B439-149B8CEA3AC9}" xr6:coauthVersionLast="47" xr6:coauthVersionMax="47" xr10:uidLastSave="{00000000-0000-0000-0000-000000000000}"/>
  <bookViews>
    <workbookView xWindow="-120" yWindow="-120" windowWidth="29040" windowHeight="15840" firstSheet="1" activeTab="1" xr2:uid="{39E7DD77-A7D9-45DE-B279-BD5F1D1C256C}"/>
  </bookViews>
  <sheets>
    <sheet name="BERDASARKAN JENIS KELAMIN (2)" sheetId="4" state="hidden" r:id="rId1"/>
    <sheet name="JUMLAH PEGAWAI  GOL DAN JABTAN" sheetId="2" r:id="rId2"/>
    <sheet name="BERDASARKAN JENIS KELAMIN " sheetId="5" r:id="rId3"/>
    <sheet name="JUMLAH BERDASARKAN USIA" sheetId="3" r:id="rId4"/>
    <sheet name="BERDASARKAN PENDIDIKAN" sheetId="1" r:id="rId5"/>
  </sheets>
  <definedNames>
    <definedName name="_xlnm._FilterDatabase" localSheetId="3" hidden="1">'JUMLAH BERDASARKAN USIA'!$A$4:$Q$12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2" l="1"/>
  <c r="C54" i="2"/>
  <c r="C50" i="2"/>
  <c r="C51" i="2"/>
  <c r="C55" i="2"/>
  <c r="C56" i="2"/>
  <c r="C59" i="2"/>
  <c r="I13" i="2"/>
  <c r="E6" i="2"/>
  <c r="G47" i="2"/>
  <c r="C63" i="2"/>
  <c r="C57" i="2"/>
  <c r="H47" i="2"/>
  <c r="I47" i="2"/>
  <c r="H51" i="5" l="1"/>
  <c r="G51" i="5"/>
  <c r="N51" i="5"/>
  <c r="M51" i="5"/>
  <c r="C58" i="5"/>
  <c r="C57" i="5"/>
  <c r="C59" i="5" l="1"/>
  <c r="J50" i="3" l="1"/>
  <c r="D47" i="2"/>
  <c r="C47" i="2"/>
  <c r="C61" i="2" s="1"/>
  <c r="S6" i="2"/>
  <c r="E24" i="2"/>
  <c r="E16" i="2"/>
  <c r="E17" i="2"/>
  <c r="E18" i="2"/>
  <c r="E19" i="2"/>
  <c r="E20" i="2"/>
  <c r="E15" i="2"/>
  <c r="R6" i="2"/>
  <c r="Q6" i="2"/>
  <c r="E14" i="2" l="1"/>
  <c r="W48" i="1"/>
  <c r="C71" i="1" s="1"/>
  <c r="C70" i="1"/>
  <c r="C51" i="1"/>
  <c r="C49" i="1"/>
  <c r="C66" i="3"/>
  <c r="C62" i="3"/>
  <c r="C61" i="3"/>
  <c r="K50" i="3"/>
  <c r="L50" i="3"/>
  <c r="C63" i="3" s="1"/>
  <c r="M50" i="3"/>
  <c r="C64" i="3" s="1"/>
  <c r="N50" i="3"/>
  <c r="C65" i="3" s="1"/>
  <c r="O50" i="3"/>
  <c r="P50" i="3"/>
  <c r="C67" i="3" s="1"/>
  <c r="C52" i="3"/>
  <c r="I50" i="3"/>
  <c r="C58" i="3" s="1"/>
  <c r="G50" i="3"/>
  <c r="C56" i="3" s="1"/>
  <c r="H50" i="3"/>
  <c r="F50" i="3"/>
  <c r="C55" i="3" s="1"/>
  <c r="E50" i="3"/>
  <c r="D50" i="3"/>
  <c r="C50" i="3"/>
  <c r="N47" i="2"/>
  <c r="O47" i="2"/>
  <c r="C62" i="2"/>
  <c r="J47" i="2"/>
  <c r="K47" i="2"/>
  <c r="L47" i="2"/>
  <c r="M47" i="2"/>
  <c r="F47" i="2"/>
  <c r="C49" i="2" s="1"/>
  <c r="P51" i="5"/>
  <c r="O51" i="5"/>
  <c r="C51" i="5"/>
  <c r="D48" i="1"/>
  <c r="C50" i="1" s="1"/>
  <c r="F48" i="1"/>
  <c r="C65" i="1" s="1"/>
  <c r="G48" i="1"/>
  <c r="C66" i="1" s="1"/>
  <c r="H48" i="1"/>
  <c r="C57" i="1" s="1"/>
  <c r="I48" i="1"/>
  <c r="C58" i="1" s="1"/>
  <c r="J48" i="1"/>
  <c r="C59" i="1" s="1"/>
  <c r="K48" i="1"/>
  <c r="C60" i="1" s="1"/>
  <c r="L48" i="1"/>
  <c r="C61" i="1" s="1"/>
  <c r="M48" i="1"/>
  <c r="C62" i="1" s="1"/>
  <c r="N48" i="1"/>
  <c r="C52" i="1" s="1"/>
  <c r="O48" i="1"/>
  <c r="C53" i="1" s="1"/>
  <c r="P48" i="1"/>
  <c r="C54" i="1" s="1"/>
  <c r="Q48" i="1"/>
  <c r="C55" i="1" s="1"/>
  <c r="R48" i="1"/>
  <c r="C56" i="1" s="1"/>
  <c r="U48" i="1"/>
  <c r="C69" i="1" s="1"/>
  <c r="V48" i="1"/>
  <c r="T48" i="1"/>
  <c r="C68" i="1" s="1"/>
  <c r="S48" i="1"/>
  <c r="C67" i="1" s="1"/>
  <c r="C59" i="3" l="1"/>
  <c r="C72" i="1"/>
  <c r="C68" i="3"/>
  <c r="C70" i="3"/>
  <c r="C63" i="1"/>
  <c r="C74" i="1" s="1"/>
  <c r="R25" i="5"/>
  <c r="R26" i="5"/>
  <c r="R27" i="5"/>
  <c r="Q25" i="5"/>
  <c r="Q26" i="5"/>
  <c r="Q27" i="5"/>
  <c r="R40" i="5"/>
  <c r="R41" i="5"/>
  <c r="R42" i="5"/>
  <c r="R43" i="5"/>
  <c r="R45" i="5"/>
  <c r="Q40" i="5"/>
  <c r="Q41" i="5"/>
  <c r="Q42" i="5"/>
  <c r="Q43" i="5"/>
  <c r="Q45" i="5"/>
  <c r="Q39" i="5"/>
  <c r="R34" i="5"/>
  <c r="R35" i="5"/>
  <c r="R36" i="5"/>
  <c r="R33" i="5"/>
  <c r="Q31" i="5"/>
  <c r="R51" i="5" l="1"/>
  <c r="C64" i="5" s="1"/>
  <c r="Q51" i="5"/>
  <c r="C63" i="5" s="1"/>
  <c r="F10" i="5"/>
  <c r="F11" i="5"/>
  <c r="F12" i="5"/>
  <c r="F9" i="5"/>
  <c r="E10" i="5"/>
  <c r="E11" i="5"/>
  <c r="E12" i="5"/>
  <c r="E9" i="5"/>
  <c r="E34" i="2"/>
  <c r="E35" i="2"/>
  <c r="E36" i="2"/>
  <c r="E33" i="2"/>
  <c r="C65" i="5" l="1"/>
  <c r="E51" i="5"/>
  <c r="F51" i="5"/>
  <c r="C54" i="5" s="1"/>
  <c r="C53" i="5"/>
  <c r="E7" i="2"/>
  <c r="E8" i="2"/>
  <c r="E9" i="2"/>
  <c r="P9" i="2" s="1"/>
  <c r="E10" i="2"/>
  <c r="P10" i="2" s="1"/>
  <c r="E12" i="2"/>
  <c r="E11" i="2"/>
  <c r="P11" i="2" s="1"/>
  <c r="C55" i="5" l="1"/>
  <c r="P12" i="2"/>
  <c r="P6" i="2" s="1"/>
  <c r="E45" i="2"/>
  <c r="E40" i="2"/>
  <c r="E41" i="2"/>
  <c r="E42" i="2"/>
  <c r="E43" i="2"/>
  <c r="E39" i="2"/>
  <c r="E31" i="2"/>
  <c r="E25" i="2"/>
  <c r="E27" i="2"/>
  <c r="E26" i="2"/>
  <c r="C61" i="5" l="1"/>
  <c r="C66" i="5" s="1"/>
  <c r="E23" i="2"/>
  <c r="E47" i="2" s="1"/>
  <c r="E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Poltekpar Lombok</author>
  </authors>
  <commentList>
    <comment ref="P7" authorId="0" shapeId="0" xr:uid="{7DF11ED7-E253-4EA9-9B60-F845C92BF171}">
      <text>
        <r>
          <rPr>
            <b/>
            <sz val="9"/>
            <color indexed="81"/>
            <rFont val="Tahoma"/>
            <family val="2"/>
          </rPr>
          <t>Poltekpar Lombok:</t>
        </r>
        <r>
          <rPr>
            <sz val="9"/>
            <color indexed="81"/>
            <rFont val="Tahoma"/>
            <family val="2"/>
          </rPr>
          <t xml:space="preserve">
Yusup Apriyato masuk adak
</t>
        </r>
      </text>
    </comment>
  </commentList>
</comments>
</file>

<file path=xl/sharedStrings.xml><?xml version="1.0" encoding="utf-8"?>
<sst xmlns="http://schemas.openxmlformats.org/spreadsheetml/2006/main" count="683" uniqueCount="142">
  <si>
    <t>NO</t>
  </si>
  <si>
    <t>LAKI-LAKI</t>
  </si>
  <si>
    <t>IIA</t>
  </si>
  <si>
    <t>IIB</t>
  </si>
  <si>
    <t>IIC</t>
  </si>
  <si>
    <t>IID</t>
  </si>
  <si>
    <t>IIIA</t>
  </si>
  <si>
    <t>IIIB</t>
  </si>
  <si>
    <t>IIIC</t>
  </si>
  <si>
    <t>IIID</t>
  </si>
  <si>
    <t>IVA</t>
  </si>
  <si>
    <t>IVB</t>
  </si>
  <si>
    <t>IVC</t>
  </si>
  <si>
    <t>IVD</t>
  </si>
  <si>
    <t>JENIS KELAMIN</t>
  </si>
  <si>
    <t>STRUKTURAL</t>
  </si>
  <si>
    <t>FUNGSIONAL</t>
  </si>
  <si>
    <t>PELAKSANAN</t>
  </si>
  <si>
    <t>AA</t>
  </si>
  <si>
    <t>L</t>
  </si>
  <si>
    <t>LK</t>
  </si>
  <si>
    <t>PEGAWAI NEGERI SIPIL</t>
  </si>
  <si>
    <t>PEGAWAI TETAP NON PNS</t>
  </si>
  <si>
    <t>JUMLAH</t>
  </si>
  <si>
    <t>ADMINISTRASI AKDEMIK DAN KEMAHASISWA</t>
  </si>
  <si>
    <t>SATUAN KERJA</t>
  </si>
  <si>
    <t>ADMINISTRASI UMUM</t>
  </si>
  <si>
    <t>PRODI UPW</t>
  </si>
  <si>
    <t>PRODI TAH</t>
  </si>
  <si>
    <t>PRODI SKU</t>
  </si>
  <si>
    <t>PRODI DIK</t>
  </si>
  <si>
    <t>TENAGA PENDIDIK</t>
  </si>
  <si>
    <t>TENAGA KEPENDIDIKAN</t>
  </si>
  <si>
    <t>PEREMPUAN</t>
  </si>
  <si>
    <t>II</t>
  </si>
  <si>
    <t>I</t>
  </si>
  <si>
    <t>TENAGA PENGAJAR</t>
  </si>
  <si>
    <t>USIA</t>
  </si>
  <si>
    <t>20-30</t>
  </si>
  <si>
    <t>35-40</t>
  </si>
  <si>
    <t>40-45</t>
  </si>
  <si>
    <t>45-50</t>
  </si>
  <si>
    <t>50-55</t>
  </si>
  <si>
    <t>55-60</t>
  </si>
  <si>
    <t>60-65</t>
  </si>
  <si>
    <t>TENAGA ADMINSITRASI</t>
  </si>
  <si>
    <t>TENAGA ADSMINISTRASI</t>
  </si>
  <si>
    <t>TENAGA KEAMANAN</t>
  </si>
  <si>
    <t>TENAGA KEBERSIHAN</t>
  </si>
  <si>
    <t>DRIVER</t>
  </si>
  <si>
    <t>ENGENERING</t>
  </si>
  <si>
    <t>LEKTOR</t>
  </si>
  <si>
    <t>LEKTOR KEPALA</t>
  </si>
  <si>
    <t>ASISTEN AHLI</t>
  </si>
  <si>
    <t>DIV/S1</t>
  </si>
  <si>
    <t>S2</t>
  </si>
  <si>
    <t>S3</t>
  </si>
  <si>
    <t>PELAKSANA</t>
  </si>
  <si>
    <t>ASISTEM AHLI</t>
  </si>
  <si>
    <t>SMA SEDERAJAT</t>
  </si>
  <si>
    <t>DIII</t>
  </si>
  <si>
    <t>USIA PNS</t>
  </si>
  <si>
    <t>NON PNS</t>
  </si>
  <si>
    <t>TENAGA KEPENDIDIKAN /INSTRUKTUR</t>
  </si>
  <si>
    <t>-</t>
  </si>
  <si>
    <t>TENAGA ADMINISTRASI PROGRAM STUDI</t>
  </si>
  <si>
    <t>ADMINISTRASI AKDEMIK DAN KEMAHASISWAAN ( ADAK)</t>
  </si>
  <si>
    <t>TENAGA ADMINISTRASI</t>
  </si>
  <si>
    <t>ADMINISTRASI AKDEMIK DAN KEMAHASISWAAN</t>
  </si>
  <si>
    <t>TEANGA KEPENDIDIKAN/PENGAJAR</t>
  </si>
  <si>
    <t xml:space="preserve">JUMLAH PEGAWAI BERDASARKAN GOLONGAN DAN JABATAN </t>
  </si>
  <si>
    <t xml:space="preserve">JUMLAH PEGAWAI BERDASARKAN JENIS KELAMIN </t>
  </si>
  <si>
    <t xml:space="preserve">JUMLAH PEGAWAI BERDASARKAN USIA </t>
  </si>
  <si>
    <t xml:space="preserve">JUMLAH PEGAWAI BERDASARKAN  PENDIDIKAN </t>
  </si>
  <si>
    <t>Total ASN Laki-Laki</t>
  </si>
  <si>
    <t xml:space="preserve">Total ASN Perempuan </t>
  </si>
  <si>
    <t>Total Keseluruhan Pegawai ASN</t>
  </si>
  <si>
    <t>Total PTT Laki-laki</t>
  </si>
  <si>
    <t>Total PTT Perempuan</t>
  </si>
  <si>
    <t>Total Keseluruhan PTT</t>
  </si>
  <si>
    <t xml:space="preserve">JUMLAH KESELURUHAN PEGAWAI </t>
  </si>
  <si>
    <t>A</t>
  </si>
  <si>
    <t>B</t>
  </si>
  <si>
    <t>Total ASN  Gol IIIA</t>
  </si>
  <si>
    <t>Total Pegawai  Laki-laki</t>
  </si>
  <si>
    <t>Total Pegawai  Perempuan</t>
  </si>
  <si>
    <t>Total ASN  Gol IIIB</t>
  </si>
  <si>
    <t>Total ASN  Gol IIIC</t>
  </si>
  <si>
    <t>Total ASN Gol IVA</t>
  </si>
  <si>
    <t>Total ASN Gol IVB</t>
  </si>
  <si>
    <t>Total ASN Gol IVC</t>
  </si>
  <si>
    <t>Total ASN Gol IVD</t>
  </si>
  <si>
    <t>Total ASN Usia 20-30</t>
  </si>
  <si>
    <t>Total ASN Usia 35-40</t>
  </si>
  <si>
    <t>Total ASN Usia 40-45</t>
  </si>
  <si>
    <t>Total ASN Usia 45-50</t>
  </si>
  <si>
    <t>Total ASN Usia 50-55</t>
  </si>
  <si>
    <t>Total ASN Usia 55-60</t>
  </si>
  <si>
    <t>Total ASN Usia 60-65</t>
  </si>
  <si>
    <t>Total PTT Usia 20-30</t>
  </si>
  <si>
    <t>Total PTT Usia 35-40</t>
  </si>
  <si>
    <t>Total PTT Usia 40-45</t>
  </si>
  <si>
    <t>Total PTT Usia 45-50</t>
  </si>
  <si>
    <t>Total PTT Usia 50-55</t>
  </si>
  <si>
    <t>Total PTT Usia 55-60</t>
  </si>
  <si>
    <t>Total PTT Usia 60-65</t>
  </si>
  <si>
    <t xml:space="preserve">JUMLAH </t>
  </si>
  <si>
    <t>Total Jumlah ASN Struktural Pendidikan DIV/S1</t>
  </si>
  <si>
    <t>Total Jumlah ASN Fungsional AA Pendidikan S2</t>
  </si>
  <si>
    <t>Total Jumlah ASN Fungsional AA Pendidikan S3</t>
  </si>
  <si>
    <t>Total Jumlah ASN Fungsional Lektor  Pendidikan S3</t>
  </si>
  <si>
    <t>Total Jumlah ASN Fungsional Lektor  Pendidikan S2</t>
  </si>
  <si>
    <t>Total Jumlah ASN Fungsional Lektor Kepala  Pendidikan S3</t>
  </si>
  <si>
    <t>Total Jumlah ASN Fungsional Lektor Kepala  Pendidikan S2</t>
  </si>
  <si>
    <t>Total Jumlah ASN Struktural Pendidikan S2</t>
  </si>
  <si>
    <t>Total Jumlah ASN Struktural Pendidikan S3</t>
  </si>
  <si>
    <t>Total Jumlah ASN Pelaksana Pendidikan S3</t>
  </si>
  <si>
    <t xml:space="preserve">Total Jumlah ASN Pelaksana Pendidikan SMA </t>
  </si>
  <si>
    <t>Total Jumlah ASN Pelaksana Pendidikan DIII</t>
  </si>
  <si>
    <t>Total Jumlah ASN Pelaksana Pendidikan DIV/S1</t>
  </si>
  <si>
    <t>Total Jumlah ASN Pelaksana Pendidikan S2</t>
  </si>
  <si>
    <t>Total Jumlah PTT Tenaga Pengajar Pendidikan S2</t>
  </si>
  <si>
    <t>Total Jumlah PTT Tenaga Pengajar Pendidikan S3</t>
  </si>
  <si>
    <t xml:space="preserve">Total Jumlah PTT Tenaga Kependidikan Pendidikan SMA </t>
  </si>
  <si>
    <t>Total Jumlah PTT Tenaga Kependidikan  Pendidikan DIII</t>
  </si>
  <si>
    <t>Total Jumlah PTT Tenaga Kependidikan Pendidikan DIV/S1</t>
  </si>
  <si>
    <t>Total Jumlah PTT Tenaga Kependidikan  Pendidikan S2</t>
  </si>
  <si>
    <t>Total Jumlah PTT Tenaga Kependidikan  Pendidikan S3</t>
  </si>
  <si>
    <t>PPPK</t>
  </si>
  <si>
    <t>III</t>
  </si>
  <si>
    <t>GOLONGAN</t>
  </si>
  <si>
    <t>C</t>
  </si>
  <si>
    <t>Total PPPK Laki-laki</t>
  </si>
  <si>
    <t>Total PPPK Perempuan</t>
  </si>
  <si>
    <t>Total Keseluruhan PPK</t>
  </si>
  <si>
    <t>Laki-laki</t>
  </si>
  <si>
    <t>Perempuan</t>
  </si>
  <si>
    <t>Total Keseluruhan PNS</t>
  </si>
  <si>
    <t>TOTAL ASN</t>
  </si>
  <si>
    <t>FUNGSIONAL DIBAWAH DIREKTUR</t>
  </si>
  <si>
    <t>Total ASN Gol IIID</t>
  </si>
  <si>
    <t>Total PPPK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</si>
</sst>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0" borderId="13" xfId="0" applyFont="1" applyBorder="1"/>
    <xf numFmtId="0" fontId="5" fillId="0" borderId="13" xfId="0" applyFont="1" applyBorder="1"/>
    <xf numFmtId="0" fontId="2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/>
    <xf numFmtId="0" fontId="2" fillId="0" borderId="7" xfId="0" applyFont="1" applyBorder="1"/>
    <xf numFmtId="0" fontId="5" fillId="0" borderId="5" xfId="0" applyFont="1" applyBorder="1"/>
    <xf numFmtId="0" fontId="2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5" xfId="0" applyFont="1" applyBorder="1"/>
    <xf numFmtId="0" fontId="5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top"/>
    </xf>
    <xf numFmtId="0" fontId="2" fillId="0" borderId="1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/>
    <xf numFmtId="0" fontId="0" fillId="4" borderId="1" xfId="0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93CAA-2F64-4E9A-9A1B-00CD2F3D27EE}">
  <dimension ref="A4:V41"/>
  <sheetViews>
    <sheetView topLeftCell="B1" workbookViewId="0">
      <selection activeCell="M16" sqref="M16"/>
    </sheetView>
  </sheetViews>
  <sheetFormatPr defaultRowHeight="15" x14ac:dyDescent="0.25"/>
  <cols>
    <col min="1" max="1" width="6.42578125" customWidth="1"/>
    <col min="2" max="2" width="38.42578125" customWidth="1"/>
    <col min="3" max="3" width="7.140625" hidden="1" customWidth="1"/>
    <col min="4" max="4" width="4.5703125" hidden="1" customWidth="1"/>
    <col min="5" max="5" width="5.140625" hidden="1" customWidth="1"/>
    <col min="6" max="6" width="5.85546875" hidden="1" customWidth="1"/>
    <col min="7" max="7" width="5.85546875" customWidth="1"/>
    <col min="16" max="16" width="11.7109375" customWidth="1"/>
    <col min="17" max="17" width="16.140625" customWidth="1"/>
    <col min="21" max="21" width="16.5703125" customWidth="1"/>
  </cols>
  <sheetData>
    <row r="4" spans="1:22" x14ac:dyDescent="0.25">
      <c r="A4" s="54" t="s">
        <v>0</v>
      </c>
      <c r="B4" s="54" t="s">
        <v>25</v>
      </c>
      <c r="C4" s="56" t="s">
        <v>37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8" t="s">
        <v>15</v>
      </c>
      <c r="P4" s="59"/>
      <c r="Q4" s="58" t="s">
        <v>16</v>
      </c>
      <c r="R4" s="60"/>
      <c r="S4" s="60"/>
      <c r="T4" s="59"/>
      <c r="U4" s="52" t="s">
        <v>17</v>
      </c>
      <c r="V4" s="1"/>
    </row>
    <row r="5" spans="1:22" s="6" customFormat="1" ht="30" x14ac:dyDescent="0.25">
      <c r="A5" s="55"/>
      <c r="B5" s="55"/>
      <c r="C5" s="2" t="s">
        <v>2</v>
      </c>
      <c r="D5" s="2" t="s">
        <v>3</v>
      </c>
      <c r="E5" s="2" t="s">
        <v>4</v>
      </c>
      <c r="F5" s="2" t="s">
        <v>5</v>
      </c>
      <c r="G5" s="2"/>
      <c r="H5" s="2" t="s">
        <v>38</v>
      </c>
      <c r="I5" s="2" t="s">
        <v>39</v>
      </c>
      <c r="J5" s="2" t="s">
        <v>40</v>
      </c>
      <c r="K5" s="2" t="s">
        <v>41</v>
      </c>
      <c r="L5" s="2" t="s">
        <v>42</v>
      </c>
      <c r="M5" s="2" t="s">
        <v>43</v>
      </c>
      <c r="N5" s="2" t="s">
        <v>44</v>
      </c>
      <c r="O5" s="2" t="s">
        <v>1</v>
      </c>
      <c r="P5" s="5" t="s">
        <v>33</v>
      </c>
      <c r="Q5" s="2" t="s">
        <v>36</v>
      </c>
      <c r="R5" s="5" t="s">
        <v>18</v>
      </c>
      <c r="S5" s="5" t="s">
        <v>19</v>
      </c>
      <c r="T5" s="5" t="s">
        <v>20</v>
      </c>
      <c r="U5" s="53"/>
      <c r="V5" s="3"/>
    </row>
    <row r="6" spans="1:22" x14ac:dyDescent="0.25">
      <c r="A6" s="3" t="s">
        <v>35</v>
      </c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3"/>
      <c r="B7" s="1" t="s">
        <v>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3"/>
      <c r="B8" s="1" t="s">
        <v>26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3"/>
      <c r="B9" s="1" t="s">
        <v>27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3"/>
      <c r="B10" s="1" t="s">
        <v>28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3"/>
      <c r="B11" s="1" t="s">
        <v>29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3"/>
      <c r="B12" s="1" t="s">
        <v>30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3" t="s">
        <v>34</v>
      </c>
      <c r="B14" s="4" t="s">
        <v>22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/>
      <c r="B15" s="4" t="s">
        <v>31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/>
      <c r="B16" s="1" t="s">
        <v>27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/>
      <c r="B17" s="1" t="s">
        <v>28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 t="s">
        <v>29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 t="s">
        <v>30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4" t="s">
        <v>32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 t="s">
        <v>27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 t="s">
        <v>28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 t="s">
        <v>29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 t="s">
        <v>30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4" t="s">
        <v>32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4" t="s">
        <v>24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 t="s">
        <v>46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4" t="s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 t="s">
        <v>45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 t="s">
        <v>47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 t="s">
        <v>48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 t="s">
        <v>49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 t="s">
        <v>50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</sheetData>
  <mergeCells count="6">
    <mergeCell ref="U4:U5"/>
    <mergeCell ref="A4:A5"/>
    <mergeCell ref="B4:B5"/>
    <mergeCell ref="C4:N4"/>
    <mergeCell ref="O4:P4"/>
    <mergeCell ref="Q4:T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8EE09-E854-4E05-AB34-B140FAAA575A}">
  <dimension ref="A2:T63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54" sqref="C54"/>
    </sheetView>
  </sheetViews>
  <sheetFormatPr defaultRowHeight="15.75" x14ac:dyDescent="0.25"/>
  <cols>
    <col min="1" max="1" width="6.42578125" style="10" customWidth="1"/>
    <col min="2" max="2" width="64.7109375" style="10" customWidth="1"/>
    <col min="3" max="3" width="14" style="10" customWidth="1"/>
    <col min="4" max="4" width="17.85546875" style="10" customWidth="1"/>
    <col min="5" max="5" width="12.42578125" style="10" customWidth="1"/>
    <col min="6" max="13" width="9.140625" style="10"/>
    <col min="14" max="14" width="14.42578125" style="10" customWidth="1"/>
    <col min="15" max="15" width="16" style="10" customWidth="1"/>
    <col min="16" max="16" width="16.140625" style="10" customWidth="1"/>
    <col min="17" max="19" width="9.140625" style="10"/>
    <col min="20" max="20" width="16.5703125" style="10" customWidth="1"/>
  </cols>
  <sheetData>
    <row r="2" spans="1:20" ht="20.25" x14ac:dyDescent="0.3">
      <c r="A2" s="61" t="s">
        <v>70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4" spans="1:20" x14ac:dyDescent="0.25">
      <c r="A4" s="65" t="s">
        <v>0</v>
      </c>
      <c r="B4" s="65" t="s">
        <v>25</v>
      </c>
      <c r="C4" s="67" t="s">
        <v>14</v>
      </c>
      <c r="D4" s="68"/>
      <c r="E4" s="69"/>
      <c r="F4" s="68" t="s">
        <v>130</v>
      </c>
      <c r="G4" s="68"/>
      <c r="H4" s="68"/>
      <c r="I4" s="68"/>
      <c r="J4" s="68"/>
      <c r="K4" s="68"/>
      <c r="L4" s="68"/>
      <c r="M4" s="69"/>
      <c r="N4" s="70" t="s">
        <v>15</v>
      </c>
      <c r="O4" s="71"/>
      <c r="P4" s="70" t="s">
        <v>16</v>
      </c>
      <c r="Q4" s="72"/>
      <c r="R4" s="72"/>
      <c r="S4" s="71"/>
      <c r="T4" s="63" t="s">
        <v>57</v>
      </c>
    </row>
    <row r="5" spans="1:20" s="6" customFormat="1" ht="31.5" x14ac:dyDescent="0.25">
      <c r="A5" s="66"/>
      <c r="B5" s="66"/>
      <c r="C5" s="44" t="s">
        <v>1</v>
      </c>
      <c r="D5" s="44" t="s">
        <v>33</v>
      </c>
      <c r="E5" s="44" t="s">
        <v>23</v>
      </c>
      <c r="F5" s="44" t="s">
        <v>6</v>
      </c>
      <c r="G5" s="44" t="s">
        <v>7</v>
      </c>
      <c r="H5" s="44" t="s">
        <v>8</v>
      </c>
      <c r="I5" s="44" t="s">
        <v>9</v>
      </c>
      <c r="J5" s="44" t="s">
        <v>10</v>
      </c>
      <c r="K5" s="44" t="s">
        <v>11</v>
      </c>
      <c r="L5" s="44" t="s">
        <v>12</v>
      </c>
      <c r="M5" s="44" t="s">
        <v>13</v>
      </c>
      <c r="N5" s="44" t="s">
        <v>1</v>
      </c>
      <c r="O5" s="45" t="s">
        <v>33</v>
      </c>
      <c r="P5" s="44" t="s">
        <v>36</v>
      </c>
      <c r="Q5" s="45" t="s">
        <v>18</v>
      </c>
      <c r="R5" s="45" t="s">
        <v>19</v>
      </c>
      <c r="S5" s="45" t="s">
        <v>20</v>
      </c>
      <c r="T5" s="64"/>
    </row>
    <row r="6" spans="1:20" x14ac:dyDescent="0.25">
      <c r="A6" s="11" t="s">
        <v>35</v>
      </c>
      <c r="B6" s="12" t="s">
        <v>21</v>
      </c>
      <c r="C6" s="14"/>
      <c r="D6" s="14"/>
      <c r="E6" s="11">
        <f>SUM(E7:E12)</f>
        <v>37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>
        <f>SUM(P9:P12)</f>
        <v>24</v>
      </c>
      <c r="Q6" s="11">
        <f>SUM(Q9:Q12)</f>
        <v>15</v>
      </c>
      <c r="R6" s="11">
        <f>SUM(R9:R12)</f>
        <v>8</v>
      </c>
      <c r="S6" s="11">
        <f>SUM(S9:S12)</f>
        <v>1</v>
      </c>
      <c r="T6" s="11"/>
    </row>
    <row r="7" spans="1:20" x14ac:dyDescent="0.25">
      <c r="A7" s="11"/>
      <c r="B7" s="14" t="s">
        <v>68</v>
      </c>
      <c r="C7" s="11">
        <v>4</v>
      </c>
      <c r="D7" s="11">
        <v>1</v>
      </c>
      <c r="E7" s="11">
        <f t="shared" ref="E7:E12" si="0">SUM(C7:D7)</f>
        <v>5</v>
      </c>
      <c r="F7" s="11" t="s">
        <v>64</v>
      </c>
      <c r="G7" s="11" t="s">
        <v>64</v>
      </c>
      <c r="H7" s="11">
        <v>2</v>
      </c>
      <c r="I7" s="11">
        <v>2</v>
      </c>
      <c r="J7" s="11" t="s">
        <v>64</v>
      </c>
      <c r="K7" s="11" t="s">
        <v>64</v>
      </c>
      <c r="L7" s="11" t="s">
        <v>64</v>
      </c>
      <c r="M7" s="11" t="s">
        <v>64</v>
      </c>
      <c r="N7" s="11">
        <v>1</v>
      </c>
      <c r="O7" s="11" t="s">
        <v>64</v>
      </c>
      <c r="P7" s="11" t="s">
        <v>64</v>
      </c>
      <c r="Q7" s="11" t="s">
        <v>64</v>
      </c>
      <c r="R7" s="11" t="s">
        <v>64</v>
      </c>
      <c r="S7" s="11" t="s">
        <v>64</v>
      </c>
      <c r="T7" s="11">
        <v>3</v>
      </c>
    </row>
    <row r="8" spans="1:20" x14ac:dyDescent="0.25">
      <c r="A8" s="11"/>
      <c r="B8" s="14" t="s">
        <v>26</v>
      </c>
      <c r="C8" s="11">
        <v>6</v>
      </c>
      <c r="D8" s="11">
        <v>2</v>
      </c>
      <c r="E8" s="11">
        <f t="shared" si="0"/>
        <v>8</v>
      </c>
      <c r="F8" s="11" t="s">
        <v>64</v>
      </c>
      <c r="G8" s="11">
        <v>3</v>
      </c>
      <c r="H8" s="11">
        <v>2</v>
      </c>
      <c r="I8" s="11">
        <v>3</v>
      </c>
      <c r="J8" s="11" t="s">
        <v>64</v>
      </c>
      <c r="K8" s="11" t="s">
        <v>64</v>
      </c>
      <c r="L8" s="11" t="s">
        <v>64</v>
      </c>
      <c r="M8" s="11" t="s">
        <v>64</v>
      </c>
      <c r="N8" s="11">
        <v>1</v>
      </c>
      <c r="O8" s="11" t="s">
        <v>64</v>
      </c>
      <c r="P8" s="11" t="s">
        <v>64</v>
      </c>
      <c r="Q8" s="11" t="s">
        <v>64</v>
      </c>
      <c r="R8" s="11" t="s">
        <v>64</v>
      </c>
      <c r="S8" s="11" t="s">
        <v>64</v>
      </c>
      <c r="T8" s="11">
        <v>7</v>
      </c>
    </row>
    <row r="9" spans="1:20" x14ac:dyDescent="0.25">
      <c r="A9" s="11"/>
      <c r="B9" s="14" t="s">
        <v>27</v>
      </c>
      <c r="C9" s="11">
        <v>6</v>
      </c>
      <c r="D9" s="11">
        <v>1</v>
      </c>
      <c r="E9" s="11">
        <f t="shared" si="0"/>
        <v>7</v>
      </c>
      <c r="F9" s="11" t="s">
        <v>64</v>
      </c>
      <c r="G9" s="11">
        <v>2</v>
      </c>
      <c r="H9" s="11">
        <v>1</v>
      </c>
      <c r="I9" s="11" t="s">
        <v>64</v>
      </c>
      <c r="J9" s="11">
        <v>2</v>
      </c>
      <c r="K9" s="11">
        <v>2</v>
      </c>
      <c r="L9" s="11" t="s">
        <v>64</v>
      </c>
      <c r="M9" s="11" t="s">
        <v>64</v>
      </c>
      <c r="N9" s="11" t="s">
        <v>64</v>
      </c>
      <c r="O9" s="11" t="s">
        <v>64</v>
      </c>
      <c r="P9" s="11">
        <f>E9</f>
        <v>7</v>
      </c>
      <c r="Q9" s="11">
        <v>3</v>
      </c>
      <c r="R9" s="11">
        <v>3</v>
      </c>
      <c r="S9" s="11">
        <v>1</v>
      </c>
      <c r="T9" s="11" t="s">
        <v>64</v>
      </c>
    </row>
    <row r="10" spans="1:20" x14ac:dyDescent="0.25">
      <c r="A10" s="11"/>
      <c r="B10" s="14" t="s">
        <v>28</v>
      </c>
      <c r="C10" s="11">
        <v>4</v>
      </c>
      <c r="D10" s="11">
        <v>1</v>
      </c>
      <c r="E10" s="11">
        <f t="shared" si="0"/>
        <v>5</v>
      </c>
      <c r="F10" s="11" t="s">
        <v>64</v>
      </c>
      <c r="G10" s="11">
        <v>3</v>
      </c>
      <c r="H10" s="11" t="s">
        <v>64</v>
      </c>
      <c r="I10" s="11">
        <v>1</v>
      </c>
      <c r="J10" s="11">
        <v>1</v>
      </c>
      <c r="K10" s="11" t="s">
        <v>64</v>
      </c>
      <c r="L10" s="11" t="s">
        <v>64</v>
      </c>
      <c r="M10" s="11" t="s">
        <v>64</v>
      </c>
      <c r="N10" s="11" t="s">
        <v>64</v>
      </c>
      <c r="O10" s="11" t="s">
        <v>64</v>
      </c>
      <c r="P10" s="11">
        <f t="shared" ref="P10:P12" si="1">E10</f>
        <v>5</v>
      </c>
      <c r="Q10" s="11">
        <v>3</v>
      </c>
      <c r="R10" s="11">
        <v>2</v>
      </c>
      <c r="S10" s="11" t="s">
        <v>64</v>
      </c>
      <c r="T10" s="11" t="s">
        <v>64</v>
      </c>
    </row>
    <row r="11" spans="1:20" x14ac:dyDescent="0.25">
      <c r="A11" s="11"/>
      <c r="B11" s="14" t="s">
        <v>30</v>
      </c>
      <c r="C11" s="11">
        <v>7</v>
      </c>
      <c r="D11" s="11" t="s">
        <v>64</v>
      </c>
      <c r="E11" s="11">
        <f>SUM(C11:D11)</f>
        <v>7</v>
      </c>
      <c r="F11" s="11" t="s">
        <v>64</v>
      </c>
      <c r="G11" s="11">
        <v>5</v>
      </c>
      <c r="H11" s="11" t="s">
        <v>64</v>
      </c>
      <c r="I11" s="11">
        <v>1</v>
      </c>
      <c r="J11" s="11">
        <v>1</v>
      </c>
      <c r="K11" s="11" t="s">
        <v>64</v>
      </c>
      <c r="L11" s="11" t="s">
        <v>64</v>
      </c>
      <c r="M11" s="11" t="s">
        <v>64</v>
      </c>
      <c r="N11" s="11" t="s">
        <v>64</v>
      </c>
      <c r="O11" s="11" t="s">
        <v>64</v>
      </c>
      <c r="P11" s="11">
        <f>E11</f>
        <v>7</v>
      </c>
      <c r="Q11" s="11">
        <v>6</v>
      </c>
      <c r="R11" s="11">
        <v>1</v>
      </c>
      <c r="S11" s="11" t="s">
        <v>64</v>
      </c>
      <c r="T11" s="11" t="s">
        <v>64</v>
      </c>
    </row>
    <row r="12" spans="1:20" x14ac:dyDescent="0.25">
      <c r="A12" s="11"/>
      <c r="B12" s="14" t="s">
        <v>29</v>
      </c>
      <c r="C12" s="11">
        <v>3</v>
      </c>
      <c r="D12" s="11">
        <v>2</v>
      </c>
      <c r="E12" s="11">
        <f t="shared" si="0"/>
        <v>5</v>
      </c>
      <c r="F12" s="11" t="s">
        <v>64</v>
      </c>
      <c r="G12" s="11">
        <v>4</v>
      </c>
      <c r="H12" s="11">
        <v>1</v>
      </c>
      <c r="I12" s="11" t="s">
        <v>64</v>
      </c>
      <c r="J12" s="11">
        <v>1</v>
      </c>
      <c r="K12" s="11" t="s">
        <v>64</v>
      </c>
      <c r="L12" s="11" t="s">
        <v>64</v>
      </c>
      <c r="M12" s="11" t="s">
        <v>64</v>
      </c>
      <c r="N12" s="11" t="s">
        <v>64</v>
      </c>
      <c r="O12" s="11" t="s">
        <v>64</v>
      </c>
      <c r="P12" s="11">
        <f t="shared" si="1"/>
        <v>5</v>
      </c>
      <c r="Q12" s="11">
        <v>3</v>
      </c>
      <c r="R12" s="11">
        <v>2</v>
      </c>
      <c r="S12" s="11" t="s">
        <v>64</v>
      </c>
      <c r="T12" s="11" t="s">
        <v>64</v>
      </c>
    </row>
    <row r="13" spans="1:20" x14ac:dyDescent="0.25">
      <c r="A13" s="11"/>
      <c r="B13" s="14"/>
      <c r="C13" s="11"/>
      <c r="D13" s="11"/>
      <c r="E13" s="11"/>
      <c r="F13" s="11"/>
      <c r="G13" s="11"/>
      <c r="H13" s="11"/>
      <c r="I13" s="11">
        <f>SUM(F7:M12)</f>
        <v>37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x14ac:dyDescent="0.25">
      <c r="A14" s="11" t="s">
        <v>34</v>
      </c>
      <c r="B14" s="12" t="s">
        <v>128</v>
      </c>
      <c r="C14" s="11"/>
      <c r="D14" s="11"/>
      <c r="E14" s="11">
        <f>SUM(E15:E20)</f>
        <v>14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x14ac:dyDescent="0.25">
      <c r="A15" s="11"/>
      <c r="B15" s="14" t="s">
        <v>68</v>
      </c>
      <c r="C15" s="11">
        <v>4</v>
      </c>
      <c r="D15" s="11" t="s">
        <v>64</v>
      </c>
      <c r="E15" s="11">
        <f>SUM(C15:D15)</f>
        <v>4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x14ac:dyDescent="0.25">
      <c r="A16" s="11"/>
      <c r="B16" s="14" t="s">
        <v>26</v>
      </c>
      <c r="C16" s="11">
        <v>3</v>
      </c>
      <c r="D16" s="11">
        <v>1</v>
      </c>
      <c r="E16" s="11">
        <f t="shared" ref="E16:E20" si="2">SUM(C16:D16)</f>
        <v>4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x14ac:dyDescent="0.25">
      <c r="A17" s="11"/>
      <c r="B17" s="14" t="s">
        <v>27</v>
      </c>
      <c r="C17" s="11">
        <v>1</v>
      </c>
      <c r="D17" s="11">
        <v>1</v>
      </c>
      <c r="E17" s="11">
        <f t="shared" si="2"/>
        <v>2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x14ac:dyDescent="0.25">
      <c r="A18" s="11"/>
      <c r="B18" s="14" t="s">
        <v>28</v>
      </c>
      <c r="C18" s="11" t="s">
        <v>64</v>
      </c>
      <c r="D18" s="11" t="s">
        <v>64</v>
      </c>
      <c r="E18" s="11">
        <f t="shared" si="2"/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x14ac:dyDescent="0.25">
      <c r="A19" s="11"/>
      <c r="B19" s="14" t="s">
        <v>30</v>
      </c>
      <c r="C19" s="11">
        <v>2</v>
      </c>
      <c r="D19" s="11" t="s">
        <v>64</v>
      </c>
      <c r="E19" s="11">
        <f t="shared" si="2"/>
        <v>2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x14ac:dyDescent="0.25">
      <c r="A20" s="11"/>
      <c r="B20" s="14" t="s">
        <v>29</v>
      </c>
      <c r="C20" s="11">
        <v>2</v>
      </c>
      <c r="D20" s="11" t="s">
        <v>64</v>
      </c>
      <c r="E20" s="11">
        <f t="shared" si="2"/>
        <v>2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x14ac:dyDescent="0.25">
      <c r="A21" s="11"/>
      <c r="B21" s="14"/>
      <c r="C21" s="14"/>
      <c r="D21" s="14"/>
      <c r="E21" s="1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5">
      <c r="A22" s="11" t="s">
        <v>129</v>
      </c>
      <c r="B22" s="12" t="s">
        <v>22</v>
      </c>
      <c r="C22" s="14"/>
      <c r="D22" s="14"/>
      <c r="E22" s="11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x14ac:dyDescent="0.25">
      <c r="A23" s="14"/>
      <c r="B23" s="12" t="s">
        <v>36</v>
      </c>
      <c r="C23" s="14"/>
      <c r="D23" s="14"/>
      <c r="E23" s="11">
        <f>SUM(E24:E27)</f>
        <v>17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x14ac:dyDescent="0.25">
      <c r="A24" s="14"/>
      <c r="B24" s="14" t="s">
        <v>27</v>
      </c>
      <c r="C24" s="11">
        <v>3</v>
      </c>
      <c r="D24" s="11">
        <v>1</v>
      </c>
      <c r="E24" s="11">
        <f>SUM(C24:D24)</f>
        <v>4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x14ac:dyDescent="0.25">
      <c r="A25" s="14"/>
      <c r="B25" s="14" t="s">
        <v>28</v>
      </c>
      <c r="C25" s="11">
        <v>4</v>
      </c>
      <c r="D25" s="11">
        <v>2</v>
      </c>
      <c r="E25" s="11">
        <f>SUM(C25:D25)</f>
        <v>6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x14ac:dyDescent="0.25">
      <c r="A26" s="14"/>
      <c r="B26" s="14" t="s">
        <v>30</v>
      </c>
      <c r="C26" s="11">
        <v>3</v>
      </c>
      <c r="D26" s="11">
        <v>2</v>
      </c>
      <c r="E26" s="11">
        <f>SUM(C26:D26)</f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x14ac:dyDescent="0.25">
      <c r="A27" s="14"/>
      <c r="B27" s="14" t="s">
        <v>29</v>
      </c>
      <c r="C27" s="11">
        <v>2</v>
      </c>
      <c r="D27" s="11" t="s">
        <v>64</v>
      </c>
      <c r="E27" s="11">
        <f>SUM(C27:D27)</f>
        <v>2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x14ac:dyDescent="0.25">
      <c r="A28" s="14"/>
      <c r="B28" s="14"/>
      <c r="C28" s="11"/>
      <c r="D28" s="11"/>
      <c r="E28" s="11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x14ac:dyDescent="0.25">
      <c r="A29" s="14"/>
      <c r="B29" s="12" t="s">
        <v>32</v>
      </c>
      <c r="C29" s="14"/>
      <c r="D29" s="14"/>
      <c r="E29" s="11">
        <f>SUM(E31:E45)</f>
        <v>56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x14ac:dyDescent="0.25">
      <c r="A30" s="14"/>
      <c r="B30" s="12" t="s">
        <v>66</v>
      </c>
      <c r="C30" s="11"/>
      <c r="D30" s="11"/>
      <c r="E30" s="1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x14ac:dyDescent="0.25">
      <c r="A31" s="14"/>
      <c r="B31" s="14" t="s">
        <v>67</v>
      </c>
      <c r="C31" s="11">
        <v>3</v>
      </c>
      <c r="D31" s="11">
        <v>3</v>
      </c>
      <c r="E31" s="11">
        <f>SUM(C31:D31)</f>
        <v>6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x14ac:dyDescent="0.25">
      <c r="A32" s="14"/>
      <c r="B32" s="12" t="s">
        <v>65</v>
      </c>
      <c r="C32" s="14"/>
      <c r="D32" s="14"/>
      <c r="E32" s="11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x14ac:dyDescent="0.25">
      <c r="A33" s="14"/>
      <c r="B33" s="14" t="s">
        <v>27</v>
      </c>
      <c r="C33" s="11" t="s">
        <v>64</v>
      </c>
      <c r="D33" s="11" t="s">
        <v>64</v>
      </c>
      <c r="E33" s="11">
        <f>SUM(C33:D33)</f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x14ac:dyDescent="0.25">
      <c r="A34" s="14"/>
      <c r="B34" s="14" t="s">
        <v>28</v>
      </c>
      <c r="C34" s="11" t="s">
        <v>64</v>
      </c>
      <c r="D34" s="11" t="s">
        <v>64</v>
      </c>
      <c r="E34" s="11">
        <f t="shared" ref="E34:E36" si="3">SUM(C34:D34)</f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x14ac:dyDescent="0.25">
      <c r="A35" s="14"/>
      <c r="B35" s="14" t="s">
        <v>30</v>
      </c>
      <c r="C35" s="11" t="s">
        <v>64</v>
      </c>
      <c r="D35" s="11" t="s">
        <v>64</v>
      </c>
      <c r="E35" s="11">
        <f t="shared" si="3"/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x14ac:dyDescent="0.25">
      <c r="A36" s="14"/>
      <c r="B36" s="14" t="s">
        <v>29</v>
      </c>
      <c r="C36" s="11" t="s">
        <v>64</v>
      </c>
      <c r="D36" s="11" t="s">
        <v>64</v>
      </c>
      <c r="E36" s="11">
        <f t="shared" si="3"/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x14ac:dyDescent="0.25">
      <c r="A37" s="14"/>
      <c r="B37" s="14"/>
      <c r="C37" s="14"/>
      <c r="D37" s="14"/>
      <c r="E37" s="11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x14ac:dyDescent="0.25">
      <c r="A38" s="14"/>
      <c r="B38" s="12" t="s">
        <v>26</v>
      </c>
      <c r="C38" s="14"/>
      <c r="D38" s="14"/>
      <c r="E38" s="11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x14ac:dyDescent="0.25">
      <c r="A39" s="14"/>
      <c r="B39" s="14" t="s">
        <v>45</v>
      </c>
      <c r="C39" s="11">
        <v>5</v>
      </c>
      <c r="D39" s="11">
        <v>5</v>
      </c>
      <c r="E39" s="11">
        <f t="shared" ref="E39:E45" si="4">SUM(C39:D39)</f>
        <v>10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x14ac:dyDescent="0.25">
      <c r="A40" s="14"/>
      <c r="B40" s="14" t="s">
        <v>47</v>
      </c>
      <c r="C40" s="11">
        <v>9</v>
      </c>
      <c r="D40" s="11" t="s">
        <v>64</v>
      </c>
      <c r="E40" s="11">
        <f t="shared" si="4"/>
        <v>9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x14ac:dyDescent="0.25">
      <c r="A41" s="14"/>
      <c r="B41" s="14" t="s">
        <v>48</v>
      </c>
      <c r="C41" s="11">
        <v>12</v>
      </c>
      <c r="D41" s="11">
        <v>2</v>
      </c>
      <c r="E41" s="11">
        <f t="shared" si="4"/>
        <v>14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x14ac:dyDescent="0.25">
      <c r="A42" s="14"/>
      <c r="B42" s="14" t="s">
        <v>49</v>
      </c>
      <c r="C42" s="11">
        <v>4</v>
      </c>
      <c r="D42" s="11" t="s">
        <v>64</v>
      </c>
      <c r="E42" s="11">
        <f t="shared" si="4"/>
        <v>4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x14ac:dyDescent="0.25">
      <c r="A43" s="14"/>
      <c r="B43" s="14" t="s">
        <v>50</v>
      </c>
      <c r="C43" s="11">
        <v>3</v>
      </c>
      <c r="D43" s="11" t="s">
        <v>64</v>
      </c>
      <c r="E43" s="11">
        <f t="shared" si="4"/>
        <v>3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x14ac:dyDescent="0.25">
      <c r="A44" s="14"/>
      <c r="B44" s="14"/>
      <c r="C44" s="14"/>
      <c r="D44" s="14"/>
      <c r="E44" s="11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6.5" thickBot="1" x14ac:dyDescent="0.3">
      <c r="A45" s="23"/>
      <c r="B45" s="32" t="s">
        <v>63</v>
      </c>
      <c r="C45" s="11">
        <v>7</v>
      </c>
      <c r="D45" s="11">
        <v>3</v>
      </c>
      <c r="E45" s="11">
        <f t="shared" si="4"/>
        <v>10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6.5" thickBot="1" x14ac:dyDescent="0.3">
      <c r="A46" s="19"/>
      <c r="B46" s="19"/>
      <c r="C46" s="31"/>
      <c r="D46" s="23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16.5" thickBot="1" x14ac:dyDescent="0.3">
      <c r="A47" s="19"/>
      <c r="B47" s="20" t="s">
        <v>23</v>
      </c>
      <c r="C47" s="35">
        <f>SUM(C6:C45)</f>
        <v>97</v>
      </c>
      <c r="D47" s="9">
        <f>SUM(D6:D45)</f>
        <v>27</v>
      </c>
      <c r="E47" s="9">
        <f>SUM(E6,E23,E29,E14)</f>
        <v>124</v>
      </c>
      <c r="F47" s="9">
        <f>SUM(F6:F46)</f>
        <v>0</v>
      </c>
      <c r="G47" s="9">
        <f>SUM(G7:G12)</f>
        <v>17</v>
      </c>
      <c r="H47" s="9">
        <f>SUM(H6:H46)</f>
        <v>6</v>
      </c>
      <c r="I47" s="9">
        <f>SUM(I7:I12)</f>
        <v>7</v>
      </c>
      <c r="J47" s="9">
        <f t="shared" ref="J47:M47" si="5">SUM(J6:J46)</f>
        <v>5</v>
      </c>
      <c r="K47" s="9">
        <f t="shared" si="5"/>
        <v>2</v>
      </c>
      <c r="L47" s="9">
        <f t="shared" si="5"/>
        <v>0</v>
      </c>
      <c r="M47" s="9">
        <f t="shared" si="5"/>
        <v>0</v>
      </c>
      <c r="N47" s="9">
        <f>SUM(N6:N46)</f>
        <v>2</v>
      </c>
      <c r="O47" s="9">
        <f>SUM(O6:O46)</f>
        <v>0</v>
      </c>
      <c r="P47" s="9"/>
      <c r="Q47" s="9"/>
      <c r="R47" s="9"/>
      <c r="S47" s="9"/>
      <c r="T47" s="9"/>
    </row>
    <row r="48" spans="1:20" ht="16.5" thickBot="1" x14ac:dyDescent="0.3">
      <c r="A48" s="30"/>
      <c r="B48" s="30"/>
      <c r="C48" s="30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6.5" thickBot="1" x14ac:dyDescent="0.3">
      <c r="A49" s="30" t="s">
        <v>81</v>
      </c>
      <c r="B49" s="30" t="s">
        <v>83</v>
      </c>
      <c r="C49" s="34">
        <f>F47</f>
        <v>0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16.5" thickBot="1" x14ac:dyDescent="0.3">
      <c r="A50" s="19"/>
      <c r="B50" s="19" t="s">
        <v>86</v>
      </c>
      <c r="C50" s="9">
        <f>G47</f>
        <v>17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16.5" thickBot="1" x14ac:dyDescent="0.3">
      <c r="A51" s="19"/>
      <c r="B51" s="19" t="s">
        <v>87</v>
      </c>
      <c r="C51" s="9">
        <f>H47</f>
        <v>6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16.5" thickBot="1" x14ac:dyDescent="0.3">
      <c r="A52" s="19"/>
      <c r="B52" s="19" t="s">
        <v>140</v>
      </c>
      <c r="C52" s="9">
        <v>7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6.5" thickBot="1" x14ac:dyDescent="0.3">
      <c r="A53" s="19"/>
      <c r="B53" s="19" t="s">
        <v>88</v>
      </c>
      <c r="C53" s="9">
        <f>J47</f>
        <v>5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6.5" thickBot="1" x14ac:dyDescent="0.3">
      <c r="A54" s="19"/>
      <c r="B54" s="19" t="s">
        <v>89</v>
      </c>
      <c r="C54" s="9">
        <f>K47</f>
        <v>2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ht="16.5" thickBot="1" x14ac:dyDescent="0.3">
      <c r="A55" s="19"/>
      <c r="B55" s="19" t="s">
        <v>90</v>
      </c>
      <c r="C55" s="9">
        <f>L47</f>
        <v>0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ht="16.5" thickBot="1" x14ac:dyDescent="0.3">
      <c r="A56" s="19"/>
      <c r="B56" s="19" t="s">
        <v>91</v>
      </c>
      <c r="C56" s="9">
        <f>O47</f>
        <v>0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ht="16.5" thickBot="1" x14ac:dyDescent="0.3">
      <c r="A57" s="19"/>
      <c r="B57" s="19" t="s">
        <v>141</v>
      </c>
      <c r="C57" s="9">
        <f>E14</f>
        <v>14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ht="16.5" thickBot="1" x14ac:dyDescent="0.3">
      <c r="A58" s="19"/>
      <c r="B58" s="19"/>
      <c r="C58" s="9"/>
    </row>
    <row r="59" spans="1:20" ht="16.5" thickBot="1" x14ac:dyDescent="0.3">
      <c r="A59" s="19" t="s">
        <v>82</v>
      </c>
      <c r="B59" s="19" t="s">
        <v>76</v>
      </c>
      <c r="C59" s="9">
        <f>SUM(C49:C57)</f>
        <v>51</v>
      </c>
    </row>
    <row r="60" spans="1:20" ht="16.5" thickBot="1" x14ac:dyDescent="0.3">
      <c r="A60" s="19"/>
      <c r="B60" s="19"/>
      <c r="C60" s="9"/>
    </row>
    <row r="61" spans="1:20" ht="16.5" thickBot="1" x14ac:dyDescent="0.3">
      <c r="A61" s="19"/>
      <c r="B61" s="19" t="s">
        <v>84</v>
      </c>
      <c r="C61" s="9">
        <f>C47</f>
        <v>97</v>
      </c>
    </row>
    <row r="62" spans="1:20" ht="16.5" thickBot="1" x14ac:dyDescent="0.3">
      <c r="A62" s="19"/>
      <c r="B62" s="19" t="s">
        <v>85</v>
      </c>
      <c r="C62" s="9">
        <f>D47</f>
        <v>27</v>
      </c>
    </row>
    <row r="63" spans="1:20" ht="16.5" thickBot="1" x14ac:dyDescent="0.3">
      <c r="A63" s="62" t="s">
        <v>80</v>
      </c>
      <c r="B63" s="62"/>
      <c r="C63" s="9">
        <f>SUM(C61:C62)</f>
        <v>124</v>
      </c>
    </row>
  </sheetData>
  <mergeCells count="9">
    <mergeCell ref="A2:T2"/>
    <mergeCell ref="A63:B63"/>
    <mergeCell ref="T4:T5"/>
    <mergeCell ref="A4:A5"/>
    <mergeCell ref="B4:B5"/>
    <mergeCell ref="C4:E4"/>
    <mergeCell ref="F4:M4"/>
    <mergeCell ref="N4:O4"/>
    <mergeCell ref="P4:S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A8C47-FA27-4253-92A5-383355697CBD}">
  <dimension ref="A1:R66"/>
  <sheetViews>
    <sheetView zoomScaleNormal="100" workbookViewId="0">
      <pane xSplit="2" ySplit="6" topLeftCell="F7" activePane="bottomRight" state="frozen"/>
      <selection pane="topRight" activeCell="G1" sqref="G1"/>
      <selection pane="bottomLeft" activeCell="A7" sqref="A7"/>
      <selection pane="bottomRight" activeCell="G65" sqref="G65"/>
    </sheetView>
  </sheetViews>
  <sheetFormatPr defaultRowHeight="15" x14ac:dyDescent="0.25"/>
  <cols>
    <col min="1" max="1" width="6.42578125" customWidth="1"/>
    <col min="2" max="2" width="55.42578125" customWidth="1"/>
    <col min="3" max="3" width="14.7109375" customWidth="1"/>
    <col min="4" max="4" width="16.42578125" customWidth="1"/>
    <col min="5" max="6" width="16.5703125" customWidth="1"/>
    <col min="7" max="7" width="14.7109375" customWidth="1"/>
    <col min="8" max="8" width="16" customWidth="1"/>
    <col min="9" max="9" width="13.28515625" customWidth="1"/>
    <col min="10" max="10" width="16.28515625" customWidth="1"/>
    <col min="11" max="11" width="14.42578125" customWidth="1"/>
    <col min="12" max="14" width="16.7109375" customWidth="1"/>
    <col min="15" max="15" width="12.42578125" customWidth="1"/>
    <col min="16" max="16" width="16.5703125" customWidth="1"/>
    <col min="17" max="17" width="12.42578125" customWidth="1"/>
    <col min="18" max="18" width="21" customWidth="1"/>
  </cols>
  <sheetData>
    <row r="1" spans="1:18" ht="15.75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x14ac:dyDescent="0.3">
      <c r="A2" s="61" t="s">
        <v>71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5.7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25.5" customHeight="1" x14ac:dyDescent="0.25">
      <c r="A4" s="65" t="s">
        <v>0</v>
      </c>
      <c r="B4" s="65" t="s">
        <v>25</v>
      </c>
      <c r="C4" s="70" t="s">
        <v>15</v>
      </c>
      <c r="D4" s="71"/>
      <c r="E4" s="70" t="s">
        <v>16</v>
      </c>
      <c r="F4" s="72"/>
      <c r="G4" s="72"/>
      <c r="H4" s="72"/>
      <c r="I4" s="72"/>
      <c r="J4" s="72"/>
      <c r="K4" s="72"/>
      <c r="L4" s="71"/>
      <c r="M4" s="73" t="s">
        <v>139</v>
      </c>
      <c r="N4" s="74"/>
      <c r="O4" s="73" t="s">
        <v>57</v>
      </c>
      <c r="P4" s="74"/>
      <c r="Q4" s="73" t="s">
        <v>69</v>
      </c>
      <c r="R4" s="74"/>
    </row>
    <row r="5" spans="1:18" s="6" customFormat="1" ht="15.75" x14ac:dyDescent="0.25">
      <c r="A5" s="66"/>
      <c r="B5" s="66"/>
      <c r="C5" s="65" t="s">
        <v>1</v>
      </c>
      <c r="D5" s="63" t="s">
        <v>33</v>
      </c>
      <c r="E5" s="67" t="s">
        <v>36</v>
      </c>
      <c r="F5" s="69"/>
      <c r="G5" s="70" t="s">
        <v>53</v>
      </c>
      <c r="H5" s="71"/>
      <c r="I5" s="70" t="s">
        <v>51</v>
      </c>
      <c r="J5" s="71"/>
      <c r="K5" s="70" t="s">
        <v>52</v>
      </c>
      <c r="L5" s="71"/>
      <c r="M5" s="75"/>
      <c r="N5" s="76"/>
      <c r="O5" s="75"/>
      <c r="P5" s="76"/>
      <c r="Q5" s="75"/>
      <c r="R5" s="76"/>
    </row>
    <row r="6" spans="1:18" s="6" customFormat="1" ht="28.9" customHeight="1" x14ac:dyDescent="0.25">
      <c r="A6" s="46" t="s">
        <v>35</v>
      </c>
      <c r="B6" s="47" t="s">
        <v>21</v>
      </c>
      <c r="C6" s="66"/>
      <c r="D6" s="64"/>
      <c r="E6" s="44" t="s">
        <v>1</v>
      </c>
      <c r="F6" s="45" t="s">
        <v>33</v>
      </c>
      <c r="G6" s="44" t="s">
        <v>1</v>
      </c>
      <c r="H6" s="44" t="s">
        <v>33</v>
      </c>
      <c r="I6" s="44" t="s">
        <v>1</v>
      </c>
      <c r="J6" s="44" t="s">
        <v>33</v>
      </c>
      <c r="K6" s="44" t="s">
        <v>1</v>
      </c>
      <c r="L6" s="44" t="s">
        <v>33</v>
      </c>
      <c r="M6" s="44" t="s">
        <v>135</v>
      </c>
      <c r="N6" s="44" t="s">
        <v>136</v>
      </c>
      <c r="O6" s="44" t="s">
        <v>1</v>
      </c>
      <c r="P6" s="44" t="s">
        <v>33</v>
      </c>
      <c r="Q6" s="44" t="s">
        <v>1</v>
      </c>
      <c r="R6" s="44" t="s">
        <v>33</v>
      </c>
    </row>
    <row r="7" spans="1:18" ht="15.75" x14ac:dyDescent="0.25">
      <c r="A7" s="11"/>
      <c r="B7" s="14" t="s">
        <v>68</v>
      </c>
      <c r="C7" s="15">
        <v>1</v>
      </c>
      <c r="D7" s="15" t="s">
        <v>64</v>
      </c>
      <c r="E7" s="15" t="s">
        <v>64</v>
      </c>
      <c r="F7" s="15" t="s">
        <v>64</v>
      </c>
      <c r="G7" s="15" t="s">
        <v>64</v>
      </c>
      <c r="H7" s="15" t="s">
        <v>64</v>
      </c>
      <c r="I7" s="15" t="s">
        <v>64</v>
      </c>
      <c r="J7" s="15" t="s">
        <v>64</v>
      </c>
      <c r="K7" s="15" t="s">
        <v>64</v>
      </c>
      <c r="L7" s="15" t="s">
        <v>64</v>
      </c>
      <c r="M7" s="15"/>
      <c r="N7" s="15"/>
      <c r="O7" s="15">
        <v>1</v>
      </c>
      <c r="P7" s="15">
        <v>2</v>
      </c>
      <c r="Q7" s="48"/>
      <c r="R7" s="48"/>
    </row>
    <row r="8" spans="1:18" ht="15.75" x14ac:dyDescent="0.25">
      <c r="A8" s="11"/>
      <c r="B8" s="14" t="s">
        <v>26</v>
      </c>
      <c r="C8" s="15">
        <v>1</v>
      </c>
      <c r="D8" s="15" t="s">
        <v>64</v>
      </c>
      <c r="E8" s="15" t="s">
        <v>64</v>
      </c>
      <c r="F8" s="15" t="s">
        <v>64</v>
      </c>
      <c r="G8" s="15" t="s">
        <v>64</v>
      </c>
      <c r="H8" s="15" t="s">
        <v>64</v>
      </c>
      <c r="I8" s="15" t="s">
        <v>64</v>
      </c>
      <c r="J8" s="15" t="s">
        <v>64</v>
      </c>
      <c r="K8" s="15" t="s">
        <v>64</v>
      </c>
      <c r="L8" s="15" t="s">
        <v>64</v>
      </c>
      <c r="M8" s="15"/>
      <c r="N8" s="15"/>
      <c r="O8" s="15">
        <v>6</v>
      </c>
      <c r="P8" s="15">
        <v>2</v>
      </c>
      <c r="Q8" s="48"/>
      <c r="R8" s="48"/>
    </row>
    <row r="9" spans="1:18" ht="15.75" x14ac:dyDescent="0.25">
      <c r="A9" s="11"/>
      <c r="B9" s="14" t="s">
        <v>27</v>
      </c>
      <c r="C9" s="15" t="s">
        <v>64</v>
      </c>
      <c r="D9" s="15" t="s">
        <v>64</v>
      </c>
      <c r="E9" s="15">
        <f>'JUMLAH PEGAWAI  GOL DAN JABTAN'!C9</f>
        <v>6</v>
      </c>
      <c r="F9" s="15">
        <f>'JUMLAH PEGAWAI  GOL DAN JABTAN'!D9</f>
        <v>1</v>
      </c>
      <c r="G9" s="15">
        <v>4</v>
      </c>
      <c r="H9" s="15">
        <v>1</v>
      </c>
      <c r="I9" s="15">
        <v>1</v>
      </c>
      <c r="J9" s="15" t="s">
        <v>64</v>
      </c>
      <c r="K9" s="15">
        <v>1</v>
      </c>
      <c r="L9" s="15" t="s">
        <v>64</v>
      </c>
      <c r="M9" s="15"/>
      <c r="N9" s="15"/>
      <c r="O9" s="15"/>
      <c r="P9" s="15"/>
      <c r="Q9" s="49"/>
      <c r="R9" s="49"/>
    </row>
    <row r="10" spans="1:18" ht="15.75" x14ac:dyDescent="0.25">
      <c r="A10" s="11"/>
      <c r="B10" s="14" t="s">
        <v>28</v>
      </c>
      <c r="C10" s="15" t="s">
        <v>64</v>
      </c>
      <c r="D10" s="15" t="s">
        <v>64</v>
      </c>
      <c r="E10" s="15">
        <f>'JUMLAH PEGAWAI  GOL DAN JABTAN'!C10</f>
        <v>4</v>
      </c>
      <c r="F10" s="15">
        <f>'JUMLAH PEGAWAI  GOL DAN JABTAN'!D10</f>
        <v>1</v>
      </c>
      <c r="G10" s="15">
        <v>3</v>
      </c>
      <c r="H10" s="15" t="s">
        <v>64</v>
      </c>
      <c r="I10" s="15">
        <v>1</v>
      </c>
      <c r="J10" s="15">
        <v>1</v>
      </c>
      <c r="K10" s="15" t="s">
        <v>64</v>
      </c>
      <c r="L10" s="15" t="s">
        <v>64</v>
      </c>
      <c r="M10" s="15"/>
      <c r="N10" s="15"/>
      <c r="O10" s="15"/>
      <c r="P10" s="15"/>
      <c r="Q10" s="49"/>
      <c r="R10" s="49"/>
    </row>
    <row r="11" spans="1:18" ht="15.75" x14ac:dyDescent="0.25">
      <c r="A11" s="11"/>
      <c r="B11" s="14" t="s">
        <v>30</v>
      </c>
      <c r="C11" s="15" t="s">
        <v>64</v>
      </c>
      <c r="D11" s="15" t="s">
        <v>64</v>
      </c>
      <c r="E11" s="15">
        <f>'JUMLAH PEGAWAI  GOL DAN JABTAN'!C11</f>
        <v>7</v>
      </c>
      <c r="F11" s="15" t="str">
        <f>'JUMLAH PEGAWAI  GOL DAN JABTAN'!D11</f>
        <v>-</v>
      </c>
      <c r="G11" s="15">
        <v>6</v>
      </c>
      <c r="H11" s="15" t="s">
        <v>64</v>
      </c>
      <c r="I11" s="15" t="s">
        <v>64</v>
      </c>
      <c r="J11" s="15" t="s">
        <v>64</v>
      </c>
      <c r="K11" s="15" t="s">
        <v>64</v>
      </c>
      <c r="L11" s="15" t="s">
        <v>64</v>
      </c>
      <c r="M11" s="15"/>
      <c r="N11" s="15"/>
      <c r="O11" s="15"/>
      <c r="P11" s="15"/>
      <c r="Q11" s="49"/>
      <c r="R11" s="49"/>
    </row>
    <row r="12" spans="1:18" ht="15.75" x14ac:dyDescent="0.25">
      <c r="A12" s="11"/>
      <c r="B12" s="14" t="s">
        <v>29</v>
      </c>
      <c r="C12" s="15" t="s">
        <v>64</v>
      </c>
      <c r="D12" s="15" t="s">
        <v>64</v>
      </c>
      <c r="E12" s="15">
        <f>'JUMLAH PEGAWAI  GOL DAN JABTAN'!C12</f>
        <v>3</v>
      </c>
      <c r="F12" s="15">
        <f>'JUMLAH PEGAWAI  GOL DAN JABTAN'!D12</f>
        <v>2</v>
      </c>
      <c r="G12" s="15">
        <v>4</v>
      </c>
      <c r="H12" s="15" t="s">
        <v>64</v>
      </c>
      <c r="I12" s="15">
        <v>2</v>
      </c>
      <c r="J12" s="15">
        <v>1</v>
      </c>
      <c r="K12" s="15" t="s">
        <v>64</v>
      </c>
      <c r="L12" s="15" t="s">
        <v>64</v>
      </c>
      <c r="M12" s="15"/>
      <c r="N12" s="15"/>
      <c r="O12" s="15"/>
      <c r="P12" s="15"/>
      <c r="Q12" s="49"/>
      <c r="R12" s="49"/>
    </row>
    <row r="13" spans="1:18" ht="15.75" x14ac:dyDescent="0.25">
      <c r="A13" s="11"/>
      <c r="B13" s="14"/>
      <c r="C13" s="16"/>
      <c r="D13" s="16"/>
      <c r="E13" s="16"/>
      <c r="F13" s="1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9"/>
      <c r="R13" s="49"/>
    </row>
    <row r="14" spans="1:18" ht="15.75" x14ac:dyDescent="0.25">
      <c r="A14" s="11" t="s">
        <v>34</v>
      </c>
      <c r="B14" s="12" t="s">
        <v>128</v>
      </c>
      <c r="C14" s="48"/>
      <c r="D14" s="48"/>
      <c r="E14" s="48"/>
      <c r="F14" s="48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15.75" x14ac:dyDescent="0.25">
      <c r="A15" s="11"/>
      <c r="B15" s="14" t="s">
        <v>68</v>
      </c>
      <c r="C15" s="48"/>
      <c r="D15" s="48"/>
      <c r="E15" s="48"/>
      <c r="F15" s="48"/>
      <c r="G15" s="51"/>
      <c r="H15" s="51"/>
      <c r="I15" s="49"/>
      <c r="J15" s="49"/>
      <c r="K15" s="49"/>
      <c r="L15" s="49"/>
      <c r="M15" s="15">
        <v>4</v>
      </c>
      <c r="N15" s="15" t="s">
        <v>64</v>
      </c>
      <c r="O15" s="15"/>
      <c r="P15" s="15"/>
      <c r="Q15" s="49"/>
      <c r="R15" s="49"/>
    </row>
    <row r="16" spans="1:18" ht="15.75" x14ac:dyDescent="0.25">
      <c r="A16" s="11"/>
      <c r="B16" s="14" t="s">
        <v>26</v>
      </c>
      <c r="C16" s="48"/>
      <c r="D16" s="48"/>
      <c r="E16" s="48"/>
      <c r="F16" s="48"/>
      <c r="G16" s="51"/>
      <c r="H16" s="51"/>
      <c r="I16" s="49"/>
      <c r="J16" s="49"/>
      <c r="K16" s="49"/>
      <c r="L16" s="49"/>
      <c r="M16" s="15">
        <v>3</v>
      </c>
      <c r="N16" s="15">
        <v>1</v>
      </c>
      <c r="O16" s="15"/>
      <c r="P16" s="15"/>
      <c r="Q16" s="49"/>
      <c r="R16" s="49"/>
    </row>
    <row r="17" spans="1:18" ht="15.75" x14ac:dyDescent="0.25">
      <c r="A17" s="11"/>
      <c r="B17" s="14" t="s">
        <v>27</v>
      </c>
      <c r="C17" s="48"/>
      <c r="D17" s="48"/>
      <c r="E17" s="15">
        <v>1</v>
      </c>
      <c r="F17" s="15">
        <v>1</v>
      </c>
      <c r="G17" s="15">
        <v>1</v>
      </c>
      <c r="H17" s="15">
        <v>1</v>
      </c>
      <c r="I17" s="15" t="s">
        <v>64</v>
      </c>
      <c r="J17" s="15" t="s">
        <v>64</v>
      </c>
      <c r="K17" s="15" t="s">
        <v>64</v>
      </c>
      <c r="L17" s="15" t="s">
        <v>64</v>
      </c>
      <c r="M17" s="15"/>
      <c r="N17" s="15"/>
      <c r="O17" s="15"/>
      <c r="P17" s="15"/>
      <c r="Q17" s="49"/>
      <c r="R17" s="49"/>
    </row>
    <row r="18" spans="1:18" ht="15.75" x14ac:dyDescent="0.25">
      <c r="A18" s="11"/>
      <c r="B18" s="14" t="s">
        <v>28</v>
      </c>
      <c r="C18" s="48"/>
      <c r="D18" s="48"/>
      <c r="E18" s="15" t="s">
        <v>64</v>
      </c>
      <c r="F18" s="15" t="s">
        <v>64</v>
      </c>
      <c r="G18" s="15" t="s">
        <v>64</v>
      </c>
      <c r="H18" s="15" t="s">
        <v>64</v>
      </c>
      <c r="I18" s="15" t="s">
        <v>64</v>
      </c>
      <c r="J18" s="15" t="s">
        <v>64</v>
      </c>
      <c r="K18" s="15" t="s">
        <v>64</v>
      </c>
      <c r="L18" s="15" t="s">
        <v>64</v>
      </c>
      <c r="M18" s="15"/>
      <c r="N18" s="15"/>
      <c r="O18" s="15"/>
      <c r="P18" s="15"/>
      <c r="Q18" s="49"/>
      <c r="R18" s="49"/>
    </row>
    <row r="19" spans="1:18" ht="15.75" x14ac:dyDescent="0.25">
      <c r="A19" s="11"/>
      <c r="B19" s="14" t="s">
        <v>30</v>
      </c>
      <c r="C19" s="48"/>
      <c r="D19" s="48"/>
      <c r="E19" s="15">
        <v>2</v>
      </c>
      <c r="F19" s="15" t="s">
        <v>64</v>
      </c>
      <c r="G19" s="15">
        <v>2</v>
      </c>
      <c r="H19" s="15" t="s">
        <v>64</v>
      </c>
      <c r="I19" s="15" t="s">
        <v>64</v>
      </c>
      <c r="J19" s="15" t="s">
        <v>64</v>
      </c>
      <c r="K19" s="15" t="s">
        <v>64</v>
      </c>
      <c r="L19" s="15" t="s">
        <v>64</v>
      </c>
      <c r="M19" s="15"/>
      <c r="N19" s="15"/>
      <c r="O19" s="15"/>
      <c r="P19" s="15"/>
      <c r="Q19" s="49"/>
      <c r="R19" s="49"/>
    </row>
    <row r="20" spans="1:18" ht="15.75" x14ac:dyDescent="0.25">
      <c r="A20" s="11"/>
      <c r="B20" s="14" t="s">
        <v>29</v>
      </c>
      <c r="C20" s="48"/>
      <c r="D20" s="48"/>
      <c r="E20" s="15">
        <v>2</v>
      </c>
      <c r="F20" s="15" t="s">
        <v>64</v>
      </c>
      <c r="G20" s="15">
        <v>2</v>
      </c>
      <c r="H20" s="15" t="s">
        <v>64</v>
      </c>
      <c r="I20" s="15" t="s">
        <v>64</v>
      </c>
      <c r="J20" s="15" t="s">
        <v>64</v>
      </c>
      <c r="K20" s="15" t="s">
        <v>64</v>
      </c>
      <c r="L20" s="15" t="s">
        <v>64</v>
      </c>
      <c r="M20" s="15"/>
      <c r="N20" s="15"/>
      <c r="O20" s="15"/>
      <c r="P20" s="15"/>
      <c r="Q20" s="49"/>
      <c r="R20" s="49"/>
    </row>
    <row r="21" spans="1:18" ht="15.75" x14ac:dyDescent="0.25">
      <c r="A21" s="11"/>
      <c r="B21" s="14"/>
      <c r="C21" s="48"/>
      <c r="D21" s="4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15.75" x14ac:dyDescent="0.25">
      <c r="A22" s="11" t="s">
        <v>129</v>
      </c>
      <c r="B22" s="12" t="s">
        <v>22</v>
      </c>
      <c r="C22" s="48"/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ht="15.75" x14ac:dyDescent="0.25">
      <c r="A23" s="14"/>
      <c r="B23" s="12" t="s">
        <v>36</v>
      </c>
      <c r="C23" s="48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ht="15.75" x14ac:dyDescent="0.25">
      <c r="A24" s="14"/>
      <c r="B24" s="14" t="s">
        <v>27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15">
        <v>3</v>
      </c>
      <c r="R24" s="15">
        <v>1</v>
      </c>
    </row>
    <row r="25" spans="1:18" ht="15.75" x14ac:dyDescent="0.25">
      <c r="A25" s="14"/>
      <c r="B25" s="14" t="s">
        <v>28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15">
        <f>'JUMLAH PEGAWAI  GOL DAN JABTAN'!C25</f>
        <v>4</v>
      </c>
      <c r="R25" s="15">
        <f>'JUMLAH PEGAWAI  GOL DAN JABTAN'!D25</f>
        <v>2</v>
      </c>
    </row>
    <row r="26" spans="1:18" ht="15.75" x14ac:dyDescent="0.25">
      <c r="A26" s="14"/>
      <c r="B26" s="14" t="s">
        <v>30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15">
        <f>'JUMLAH PEGAWAI  GOL DAN JABTAN'!C26</f>
        <v>3</v>
      </c>
      <c r="R26" s="15">
        <f>'JUMLAH PEGAWAI  GOL DAN JABTAN'!D26</f>
        <v>2</v>
      </c>
    </row>
    <row r="27" spans="1:18" ht="15.75" x14ac:dyDescent="0.25">
      <c r="A27" s="14"/>
      <c r="B27" s="14" t="s">
        <v>29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15">
        <f>'JUMLAH PEGAWAI  GOL DAN JABTAN'!C27</f>
        <v>2</v>
      </c>
      <c r="R27" s="15" t="str">
        <f>'JUMLAH PEGAWAI  GOL DAN JABTAN'!D27</f>
        <v>-</v>
      </c>
    </row>
    <row r="28" spans="1:18" ht="15.75" x14ac:dyDescent="0.25">
      <c r="A28" s="14"/>
      <c r="B28" s="14"/>
      <c r="C28" s="48"/>
      <c r="D28" s="48"/>
      <c r="E28" s="48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1:18" ht="15.75" x14ac:dyDescent="0.25">
      <c r="A29" s="14"/>
      <c r="B29" s="12" t="s">
        <v>32</v>
      </c>
      <c r="C29" s="48"/>
      <c r="D29" s="48"/>
      <c r="E29" s="48"/>
      <c r="F29" s="48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8" ht="31.5" x14ac:dyDescent="0.25">
      <c r="A30" s="14"/>
      <c r="B30" s="36" t="s">
        <v>66</v>
      </c>
      <c r="C30" s="48"/>
      <c r="D30" s="48"/>
      <c r="E30" s="48"/>
      <c r="F30" s="48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18" ht="15.75" x14ac:dyDescent="0.25">
      <c r="A31" s="14"/>
      <c r="B31" s="41" t="s">
        <v>67</v>
      </c>
      <c r="C31" s="49"/>
      <c r="D31" s="49"/>
      <c r="E31" s="49"/>
      <c r="F31" s="49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>
        <f>'JUMLAH PEGAWAI  GOL DAN JABTAN'!C31</f>
        <v>3</v>
      </c>
      <c r="R31" s="15">
        <v>3</v>
      </c>
    </row>
    <row r="32" spans="1:18" ht="15.75" x14ac:dyDescent="0.25">
      <c r="A32" s="14"/>
      <c r="B32" s="36" t="s">
        <v>65</v>
      </c>
      <c r="C32" s="48"/>
      <c r="D32" s="48"/>
      <c r="E32" s="48"/>
      <c r="F32" s="48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8"/>
      <c r="R32" s="48"/>
    </row>
    <row r="33" spans="1:18" ht="15.75" x14ac:dyDescent="0.25">
      <c r="A33" s="14"/>
      <c r="B33" s="14" t="s">
        <v>27</v>
      </c>
      <c r="C33" s="49"/>
      <c r="D33" s="49"/>
      <c r="E33" s="49"/>
      <c r="F33" s="49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 t="s">
        <v>64</v>
      </c>
      <c r="R33" s="15" t="str">
        <f>'JUMLAH PEGAWAI  GOL DAN JABTAN'!D33</f>
        <v>-</v>
      </c>
    </row>
    <row r="34" spans="1:18" ht="15.75" x14ac:dyDescent="0.25">
      <c r="A34" s="14"/>
      <c r="B34" s="14" t="s">
        <v>28</v>
      </c>
      <c r="C34" s="49"/>
      <c r="D34" s="49"/>
      <c r="E34" s="49"/>
      <c r="F34" s="49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 t="s">
        <v>64</v>
      </c>
      <c r="R34" s="15" t="str">
        <f>'JUMLAH PEGAWAI  GOL DAN JABTAN'!D34</f>
        <v>-</v>
      </c>
    </row>
    <row r="35" spans="1:18" ht="15.75" x14ac:dyDescent="0.25">
      <c r="A35" s="14"/>
      <c r="B35" s="14" t="s">
        <v>30</v>
      </c>
      <c r="C35" s="49"/>
      <c r="D35" s="49"/>
      <c r="E35" s="49"/>
      <c r="F35" s="49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 t="s">
        <v>64</v>
      </c>
      <c r="R35" s="15" t="str">
        <f>'JUMLAH PEGAWAI  GOL DAN JABTAN'!D35</f>
        <v>-</v>
      </c>
    </row>
    <row r="36" spans="1:18" ht="15.75" x14ac:dyDescent="0.25">
      <c r="A36" s="14"/>
      <c r="B36" s="14" t="s">
        <v>29</v>
      </c>
      <c r="C36" s="49"/>
      <c r="D36" s="49"/>
      <c r="E36" s="49"/>
      <c r="F36" s="49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 t="s">
        <v>64</v>
      </c>
      <c r="R36" s="15" t="str">
        <f>'JUMLAH PEGAWAI  GOL DAN JABTAN'!D36</f>
        <v>-</v>
      </c>
    </row>
    <row r="37" spans="1:18" ht="15.75" x14ac:dyDescent="0.25">
      <c r="A37" s="14"/>
      <c r="B37" s="14"/>
      <c r="C37" s="49"/>
      <c r="D37" s="49"/>
      <c r="E37" s="49"/>
      <c r="F37" s="49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5.75" x14ac:dyDescent="0.25">
      <c r="A38" s="14"/>
      <c r="B38" s="12" t="s">
        <v>26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ht="15.75" x14ac:dyDescent="0.25">
      <c r="A39" s="14"/>
      <c r="B39" s="14" t="s">
        <v>45</v>
      </c>
      <c r="C39" s="49"/>
      <c r="D39" s="49"/>
      <c r="E39" s="49"/>
      <c r="F39" s="49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>
        <f>'JUMLAH PEGAWAI  GOL DAN JABTAN'!C39</f>
        <v>5</v>
      </c>
      <c r="R39" s="15">
        <v>5</v>
      </c>
    </row>
    <row r="40" spans="1:18" ht="15.75" x14ac:dyDescent="0.25">
      <c r="A40" s="14"/>
      <c r="B40" s="14" t="s">
        <v>47</v>
      </c>
      <c r="C40" s="49"/>
      <c r="D40" s="49"/>
      <c r="E40" s="49"/>
      <c r="F40" s="49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>
        <f>'JUMLAH PEGAWAI  GOL DAN JABTAN'!C40</f>
        <v>9</v>
      </c>
      <c r="R40" s="15" t="str">
        <f>'JUMLAH PEGAWAI  GOL DAN JABTAN'!D40</f>
        <v>-</v>
      </c>
    </row>
    <row r="41" spans="1:18" ht="15.75" x14ac:dyDescent="0.25">
      <c r="A41" s="14"/>
      <c r="B41" s="14" t="s">
        <v>48</v>
      </c>
      <c r="C41" s="49"/>
      <c r="D41" s="49"/>
      <c r="E41" s="49"/>
      <c r="F41" s="49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>
        <f>'JUMLAH PEGAWAI  GOL DAN JABTAN'!C41</f>
        <v>12</v>
      </c>
      <c r="R41" s="15">
        <f>'JUMLAH PEGAWAI  GOL DAN JABTAN'!D41</f>
        <v>2</v>
      </c>
    </row>
    <row r="42" spans="1:18" ht="15.75" x14ac:dyDescent="0.25">
      <c r="A42" s="14"/>
      <c r="B42" s="14" t="s">
        <v>49</v>
      </c>
      <c r="C42" s="49"/>
      <c r="D42" s="49"/>
      <c r="E42" s="49"/>
      <c r="F42" s="49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>
        <f>'JUMLAH PEGAWAI  GOL DAN JABTAN'!C42</f>
        <v>4</v>
      </c>
      <c r="R42" s="15" t="str">
        <f>'JUMLAH PEGAWAI  GOL DAN JABTAN'!D42</f>
        <v>-</v>
      </c>
    </row>
    <row r="43" spans="1:18" ht="15.75" x14ac:dyDescent="0.25">
      <c r="A43" s="14"/>
      <c r="B43" s="14" t="s">
        <v>50</v>
      </c>
      <c r="C43" s="49"/>
      <c r="D43" s="49"/>
      <c r="E43" s="49"/>
      <c r="F43" s="49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>
        <f>'JUMLAH PEGAWAI  GOL DAN JABTAN'!C43</f>
        <v>3</v>
      </c>
      <c r="R43" s="15" t="str">
        <f>'JUMLAH PEGAWAI  GOL DAN JABTAN'!D43</f>
        <v>-</v>
      </c>
    </row>
    <row r="44" spans="1:18" ht="15.75" x14ac:dyDescent="0.25">
      <c r="A44" s="14"/>
      <c r="B44" s="14"/>
      <c r="C44" s="49"/>
      <c r="D44" s="49"/>
      <c r="E44" s="49"/>
      <c r="F44" s="49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5.75" x14ac:dyDescent="0.25">
      <c r="A45" s="14"/>
      <c r="B45" s="36" t="s">
        <v>63</v>
      </c>
      <c r="C45" s="49"/>
      <c r="D45" s="49"/>
      <c r="E45" s="49"/>
      <c r="F45" s="49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>
        <f>'JUMLAH PEGAWAI  GOL DAN JABTAN'!C45</f>
        <v>7</v>
      </c>
      <c r="R45" s="15">
        <f>'JUMLAH PEGAWAI  GOL DAN JABTAN'!D45</f>
        <v>3</v>
      </c>
    </row>
    <row r="46" spans="1:18" ht="15.75" x14ac:dyDescent="0.25">
      <c r="A46" s="14"/>
      <c r="B46" s="14"/>
      <c r="C46" s="48"/>
      <c r="D46" s="48"/>
      <c r="E46" s="48"/>
      <c r="F46" s="48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5.75" x14ac:dyDescent="0.25">
      <c r="A47" s="14"/>
      <c r="B47" s="14"/>
      <c r="C47" s="48"/>
      <c r="D47" s="48"/>
      <c r="E47" s="48"/>
      <c r="F47" s="48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5.75" x14ac:dyDescent="0.25">
      <c r="A48" s="14"/>
      <c r="B48" s="14"/>
      <c r="C48" s="48"/>
      <c r="D48" s="48"/>
      <c r="E48" s="48"/>
      <c r="F48" s="48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5.75" x14ac:dyDescent="0.25">
      <c r="A49" s="14"/>
      <c r="B49" s="14"/>
      <c r="C49" s="48"/>
      <c r="D49" s="48"/>
      <c r="E49" s="48"/>
      <c r="F49" s="48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6.5" thickBot="1" x14ac:dyDescent="0.3">
      <c r="A50" s="23"/>
      <c r="B50" s="23"/>
      <c r="C50" s="50"/>
      <c r="D50" s="50"/>
      <c r="E50" s="50"/>
      <c r="F50" s="50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ht="16.5" thickBot="1" x14ac:dyDescent="0.3">
      <c r="A51" s="19"/>
      <c r="B51" s="20" t="s">
        <v>23</v>
      </c>
      <c r="C51" s="9">
        <f>SUM(C7:C12)</f>
        <v>2</v>
      </c>
      <c r="D51" s="9"/>
      <c r="E51" s="9">
        <f>SUM(E7:E12)</f>
        <v>20</v>
      </c>
      <c r="F51" s="9">
        <f>SUM(F7:F12)</f>
        <v>4</v>
      </c>
      <c r="G51" s="9">
        <f>SUM(G15:G20)</f>
        <v>5</v>
      </c>
      <c r="H51" s="9">
        <f>SUM(H15:H20)</f>
        <v>1</v>
      </c>
      <c r="I51" s="9"/>
      <c r="J51" s="9"/>
      <c r="K51" s="9"/>
      <c r="L51" s="9"/>
      <c r="M51" s="9">
        <f>SUM(M15:M50)</f>
        <v>7</v>
      </c>
      <c r="N51" s="9">
        <f>SUM(N15:N50)</f>
        <v>1</v>
      </c>
      <c r="O51" s="9">
        <f>SUM(O7:O50)</f>
        <v>7</v>
      </c>
      <c r="P51" s="9">
        <f>SUM(P7:P50)</f>
        <v>4</v>
      </c>
      <c r="Q51" s="9">
        <f>SUM(Q7:Q50)</f>
        <v>55</v>
      </c>
      <c r="R51" s="9">
        <f>SUM(R7:R50)</f>
        <v>18</v>
      </c>
    </row>
    <row r="52" spans="1:18" ht="16.5" thickBot="1" x14ac:dyDescent="0.3">
      <c r="A52" s="30"/>
      <c r="B52" s="37"/>
      <c r="C52" s="34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ht="16.5" thickBot="1" x14ac:dyDescent="0.3">
      <c r="A53" s="19" t="s">
        <v>81</v>
      </c>
      <c r="B53" s="19" t="s">
        <v>74</v>
      </c>
      <c r="C53" s="34">
        <f>SUM(C51,E51,O51)</f>
        <v>29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ht="16.5" thickBot="1" x14ac:dyDescent="0.3">
      <c r="A54" s="19"/>
      <c r="B54" s="19" t="s">
        <v>75</v>
      </c>
      <c r="C54" s="9">
        <f>SUM(F51,P51)</f>
        <v>8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6.5" thickBot="1" x14ac:dyDescent="0.3">
      <c r="A55" s="19"/>
      <c r="B55" s="19" t="s">
        <v>137</v>
      </c>
      <c r="C55" s="9">
        <f>SUM(C53:C54)</f>
        <v>37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6.5" thickBot="1" x14ac:dyDescent="0.3">
      <c r="A56" s="19"/>
      <c r="B56" s="19"/>
      <c r="C56" s="9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16.5" thickBot="1" x14ac:dyDescent="0.3">
      <c r="A57" s="19" t="s">
        <v>82</v>
      </c>
      <c r="B57" s="19" t="s">
        <v>132</v>
      </c>
      <c r="C57" s="9">
        <f>SUM(G51,M51)</f>
        <v>12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6.5" thickBot="1" x14ac:dyDescent="0.3">
      <c r="A58" s="19"/>
      <c r="B58" s="19" t="s">
        <v>133</v>
      </c>
      <c r="C58" s="9">
        <f>SUM(H51,N51)</f>
        <v>2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ht="16.5" thickBot="1" x14ac:dyDescent="0.3">
      <c r="A59" s="19"/>
      <c r="B59" s="19" t="s">
        <v>134</v>
      </c>
      <c r="C59" s="9">
        <f>SUM(C57:C58)</f>
        <v>14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6.5" thickBot="1" x14ac:dyDescent="0.3">
      <c r="A60" s="19"/>
      <c r="B60" s="19"/>
      <c r="C60" s="9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6.5" thickBot="1" x14ac:dyDescent="0.3">
      <c r="A61" s="19"/>
      <c r="B61" s="19" t="s">
        <v>138</v>
      </c>
      <c r="C61" s="9">
        <f>SUM(C55,C59)</f>
        <v>51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6.5" thickBot="1" x14ac:dyDescent="0.3">
      <c r="A62" s="19"/>
      <c r="B62" s="19"/>
      <c r="C62" s="21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6.5" thickBot="1" x14ac:dyDescent="0.3">
      <c r="A63" s="19" t="s">
        <v>131</v>
      </c>
      <c r="B63" s="19" t="s">
        <v>77</v>
      </c>
      <c r="C63" s="9">
        <f>Q51</f>
        <v>55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16.5" thickBot="1" x14ac:dyDescent="0.3">
      <c r="A64" s="19"/>
      <c r="B64" s="19" t="s">
        <v>78</v>
      </c>
      <c r="C64" s="9">
        <f>R51</f>
        <v>18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6.5" thickBot="1" x14ac:dyDescent="0.3">
      <c r="A65" s="19"/>
      <c r="B65" s="19" t="s">
        <v>79</v>
      </c>
      <c r="C65" s="9">
        <f>SUM(C63:C64)</f>
        <v>73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ht="16.5" thickBot="1" x14ac:dyDescent="0.3">
      <c r="A66" s="62" t="s">
        <v>80</v>
      </c>
      <c r="B66" s="62"/>
      <c r="C66" s="9">
        <f>SUM(C61,C65)</f>
        <v>124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</sheetData>
  <mergeCells count="15">
    <mergeCell ref="A2:R2"/>
    <mergeCell ref="A66:B66"/>
    <mergeCell ref="E5:F5"/>
    <mergeCell ref="A4:A5"/>
    <mergeCell ref="B4:B5"/>
    <mergeCell ref="C4:D4"/>
    <mergeCell ref="E4:L4"/>
    <mergeCell ref="D5:D6"/>
    <mergeCell ref="C5:C6"/>
    <mergeCell ref="Q4:R5"/>
    <mergeCell ref="O4:P5"/>
    <mergeCell ref="G5:H5"/>
    <mergeCell ref="I5:J5"/>
    <mergeCell ref="K5:L5"/>
    <mergeCell ref="M4:N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4F47A-BE4D-46A2-9DA2-DAA61162B9A3}">
  <dimension ref="A2:AL70"/>
  <sheetViews>
    <sheetView zoomScale="85" zoomScaleNormal="85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G26" sqref="G26"/>
    </sheetView>
  </sheetViews>
  <sheetFormatPr defaultRowHeight="15.75" x14ac:dyDescent="0.25"/>
  <cols>
    <col min="1" max="1" width="6.42578125" style="10" customWidth="1"/>
    <col min="2" max="2" width="52.7109375" style="10" bestFit="1" customWidth="1"/>
    <col min="3" max="16" width="9.140625" style="10"/>
    <col min="17" max="17" width="19.28515625" style="10" customWidth="1"/>
    <col min="18" max="38" width="9.140625" style="10"/>
  </cols>
  <sheetData>
    <row r="2" spans="1:38" ht="22.5" customHeight="1" x14ac:dyDescent="0.3">
      <c r="A2" s="61" t="s">
        <v>72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25"/>
      <c r="S2" s="25"/>
    </row>
    <row r="4" spans="1:38" ht="15" customHeight="1" x14ac:dyDescent="0.25">
      <c r="A4" s="65" t="s">
        <v>0</v>
      </c>
      <c r="B4" s="65" t="s">
        <v>25</v>
      </c>
      <c r="C4" s="67" t="s">
        <v>61</v>
      </c>
      <c r="D4" s="68"/>
      <c r="E4" s="68"/>
      <c r="F4" s="68"/>
      <c r="G4" s="68"/>
      <c r="H4" s="68"/>
      <c r="I4" s="69"/>
      <c r="J4" s="77" t="s">
        <v>62</v>
      </c>
      <c r="K4" s="77"/>
      <c r="L4" s="77"/>
      <c r="M4" s="77"/>
      <c r="N4" s="77"/>
      <c r="O4" s="77"/>
      <c r="P4" s="77"/>
      <c r="Q4" s="63" t="s">
        <v>23</v>
      </c>
    </row>
    <row r="5" spans="1:38" s="6" customFormat="1" x14ac:dyDescent="0.25">
      <c r="A5" s="66"/>
      <c r="B5" s="66"/>
      <c r="C5" s="44" t="s">
        <v>38</v>
      </c>
      <c r="D5" s="44" t="s">
        <v>39</v>
      </c>
      <c r="E5" s="44" t="s">
        <v>40</v>
      </c>
      <c r="F5" s="44" t="s">
        <v>41</v>
      </c>
      <c r="G5" s="44" t="s">
        <v>42</v>
      </c>
      <c r="H5" s="44" t="s">
        <v>43</v>
      </c>
      <c r="I5" s="44" t="s">
        <v>44</v>
      </c>
      <c r="J5" s="44" t="s">
        <v>38</v>
      </c>
      <c r="K5" s="44" t="s">
        <v>39</v>
      </c>
      <c r="L5" s="44" t="s">
        <v>40</v>
      </c>
      <c r="M5" s="44" t="s">
        <v>41</v>
      </c>
      <c r="N5" s="44" t="s">
        <v>42</v>
      </c>
      <c r="O5" s="44" t="s">
        <v>43</v>
      </c>
      <c r="P5" s="44" t="s">
        <v>44</v>
      </c>
      <c r="Q5" s="6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1:38" x14ac:dyDescent="0.25">
      <c r="A6" s="11" t="s">
        <v>35</v>
      </c>
      <c r="B6" s="12" t="s">
        <v>21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38" x14ac:dyDescent="0.25">
      <c r="A7" s="11"/>
      <c r="B7" s="14" t="s">
        <v>68</v>
      </c>
      <c r="C7" s="15" t="s">
        <v>64</v>
      </c>
      <c r="D7" s="15">
        <v>2</v>
      </c>
      <c r="E7" s="15">
        <v>2</v>
      </c>
      <c r="F7" s="15" t="s">
        <v>64</v>
      </c>
      <c r="G7" s="15" t="s">
        <v>64</v>
      </c>
      <c r="H7" s="15" t="s">
        <v>64</v>
      </c>
      <c r="I7" s="15" t="s">
        <v>64</v>
      </c>
      <c r="J7" s="16"/>
      <c r="K7" s="16"/>
      <c r="L7" s="16"/>
      <c r="M7" s="16"/>
      <c r="N7" s="16"/>
      <c r="O7" s="16"/>
      <c r="P7" s="16"/>
      <c r="Q7" s="15"/>
    </row>
    <row r="8" spans="1:38" x14ac:dyDescent="0.25">
      <c r="A8" s="11"/>
      <c r="B8" s="14" t="s">
        <v>26</v>
      </c>
      <c r="C8" s="15">
        <v>1</v>
      </c>
      <c r="D8" s="15">
        <v>3</v>
      </c>
      <c r="E8" s="15">
        <v>3</v>
      </c>
      <c r="F8" s="15">
        <v>1</v>
      </c>
      <c r="G8" s="15" t="s">
        <v>64</v>
      </c>
      <c r="H8" s="15" t="s">
        <v>64</v>
      </c>
      <c r="I8" s="15" t="s">
        <v>64</v>
      </c>
      <c r="J8" s="16"/>
      <c r="K8" s="16"/>
      <c r="L8" s="16"/>
      <c r="M8" s="16"/>
      <c r="N8" s="16"/>
      <c r="O8" s="16"/>
      <c r="P8" s="16"/>
      <c r="Q8" s="15"/>
    </row>
    <row r="9" spans="1:38" x14ac:dyDescent="0.25">
      <c r="A9" s="11"/>
      <c r="B9" s="14" t="s">
        <v>27</v>
      </c>
      <c r="C9" s="15" t="s">
        <v>64</v>
      </c>
      <c r="D9" s="15">
        <v>2</v>
      </c>
      <c r="E9" s="15" t="s">
        <v>64</v>
      </c>
      <c r="F9" s="15">
        <v>2</v>
      </c>
      <c r="G9" s="15">
        <v>1</v>
      </c>
      <c r="H9" s="15">
        <v>2</v>
      </c>
      <c r="I9" s="15" t="s">
        <v>64</v>
      </c>
      <c r="J9" s="15"/>
      <c r="K9" s="15"/>
      <c r="L9" s="15"/>
      <c r="M9" s="15"/>
      <c r="N9" s="15"/>
      <c r="O9" s="15"/>
      <c r="P9" s="15"/>
      <c r="Q9" s="15"/>
    </row>
    <row r="10" spans="1:38" x14ac:dyDescent="0.25">
      <c r="A10" s="11"/>
      <c r="B10" s="14" t="s">
        <v>28</v>
      </c>
      <c r="C10" s="15">
        <v>1</v>
      </c>
      <c r="D10" s="15">
        <v>1</v>
      </c>
      <c r="E10" s="15">
        <v>2</v>
      </c>
      <c r="F10" s="15" t="s">
        <v>64</v>
      </c>
      <c r="G10" s="15">
        <v>1</v>
      </c>
      <c r="H10" s="15" t="s">
        <v>64</v>
      </c>
      <c r="I10" s="15" t="s">
        <v>64</v>
      </c>
      <c r="J10" s="15"/>
      <c r="K10" s="15"/>
      <c r="L10" s="15"/>
      <c r="M10" s="15"/>
      <c r="N10" s="15"/>
      <c r="O10" s="15"/>
      <c r="P10" s="15"/>
      <c r="Q10" s="15"/>
    </row>
    <row r="11" spans="1:38" x14ac:dyDescent="0.25">
      <c r="A11" s="11"/>
      <c r="B11" s="14" t="s">
        <v>30</v>
      </c>
      <c r="C11" s="15">
        <v>1</v>
      </c>
      <c r="D11" s="15">
        <v>4</v>
      </c>
      <c r="E11" s="15">
        <v>1</v>
      </c>
      <c r="F11" s="15" t="s">
        <v>64</v>
      </c>
      <c r="G11" s="15" t="s">
        <v>64</v>
      </c>
      <c r="H11" s="15" t="s">
        <v>64</v>
      </c>
      <c r="I11" s="15" t="s">
        <v>64</v>
      </c>
      <c r="J11" s="15"/>
      <c r="K11" s="15"/>
      <c r="L11" s="15"/>
      <c r="M11" s="15"/>
      <c r="N11" s="15"/>
      <c r="O11" s="15"/>
      <c r="P11" s="15"/>
      <c r="Q11" s="15"/>
    </row>
    <row r="12" spans="1:38" x14ac:dyDescent="0.25">
      <c r="A12" s="11"/>
      <c r="B12" s="14" t="s">
        <v>29</v>
      </c>
      <c r="C12" s="15">
        <v>1</v>
      </c>
      <c r="D12" s="15">
        <v>4</v>
      </c>
      <c r="E12" s="15">
        <v>1</v>
      </c>
      <c r="F12" s="15" t="s">
        <v>64</v>
      </c>
      <c r="G12" s="15">
        <v>1</v>
      </c>
      <c r="H12" s="15">
        <v>1</v>
      </c>
      <c r="I12" s="15" t="s">
        <v>64</v>
      </c>
      <c r="J12" s="15"/>
      <c r="K12" s="15"/>
      <c r="L12" s="15"/>
      <c r="M12" s="15"/>
      <c r="N12" s="15"/>
      <c r="O12" s="15"/>
      <c r="P12" s="15"/>
      <c r="Q12" s="15"/>
    </row>
    <row r="13" spans="1:38" x14ac:dyDescent="0.25">
      <c r="A13" s="11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38" x14ac:dyDescent="0.25">
      <c r="A14" s="11" t="s">
        <v>34</v>
      </c>
      <c r="B14" s="12" t="s">
        <v>128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38" x14ac:dyDescent="0.25">
      <c r="A15" s="11"/>
      <c r="B15" s="14" t="s">
        <v>68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38" x14ac:dyDescent="0.25">
      <c r="A16" s="11"/>
      <c r="B16" s="14" t="s">
        <v>26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x14ac:dyDescent="0.25">
      <c r="A17" s="11"/>
      <c r="B17" s="14" t="s">
        <v>27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x14ac:dyDescent="0.25">
      <c r="A18" s="11"/>
      <c r="B18" s="14" t="s">
        <v>28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x14ac:dyDescent="0.25">
      <c r="A19" s="11"/>
      <c r="B19" s="14" t="s">
        <v>30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x14ac:dyDescent="0.25">
      <c r="A20" s="11"/>
      <c r="B20" s="14" t="s">
        <v>29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x14ac:dyDescent="0.25">
      <c r="A21" s="11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x14ac:dyDescent="0.25">
      <c r="A22" s="11" t="s">
        <v>129</v>
      </c>
      <c r="B22" s="12" t="s">
        <v>22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x14ac:dyDescent="0.25">
      <c r="A23" s="14"/>
      <c r="B23" s="12" t="s">
        <v>36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x14ac:dyDescent="0.25">
      <c r="A24" s="14"/>
      <c r="B24" s="14" t="s">
        <v>27</v>
      </c>
      <c r="C24" s="15"/>
      <c r="D24" s="15"/>
      <c r="E24" s="15"/>
      <c r="F24" s="15"/>
      <c r="G24" s="15"/>
      <c r="H24" s="15"/>
      <c r="I24" s="15"/>
      <c r="J24" s="15">
        <v>2</v>
      </c>
      <c r="K24" s="15">
        <v>3</v>
      </c>
      <c r="L24" s="15">
        <v>2</v>
      </c>
      <c r="M24" s="15" t="s">
        <v>64</v>
      </c>
      <c r="N24" s="15" t="s">
        <v>64</v>
      </c>
      <c r="O24" s="15" t="s">
        <v>64</v>
      </c>
      <c r="P24" s="15" t="s">
        <v>64</v>
      </c>
      <c r="Q24" s="15"/>
    </row>
    <row r="25" spans="1:17" x14ac:dyDescent="0.25">
      <c r="A25" s="14"/>
      <c r="B25" s="14" t="s">
        <v>28</v>
      </c>
      <c r="C25" s="15"/>
      <c r="D25" s="15"/>
      <c r="E25" s="15"/>
      <c r="F25" s="15"/>
      <c r="G25" s="15"/>
      <c r="H25" s="15"/>
      <c r="I25" s="15"/>
      <c r="J25" s="15">
        <v>1</v>
      </c>
      <c r="K25" s="15">
        <v>4</v>
      </c>
      <c r="L25" s="15" t="s">
        <v>64</v>
      </c>
      <c r="M25" s="15" t="s">
        <v>64</v>
      </c>
      <c r="N25" s="15" t="s">
        <v>64</v>
      </c>
      <c r="O25" s="15">
        <v>1</v>
      </c>
      <c r="P25" s="15" t="s">
        <v>64</v>
      </c>
      <c r="Q25" s="15"/>
    </row>
    <row r="26" spans="1:17" x14ac:dyDescent="0.25">
      <c r="A26" s="14"/>
      <c r="B26" s="14" t="s">
        <v>30</v>
      </c>
      <c r="C26" s="15"/>
      <c r="D26" s="15"/>
      <c r="E26" s="15"/>
      <c r="F26" s="15"/>
      <c r="G26" s="15"/>
      <c r="H26" s="15"/>
      <c r="I26" s="15"/>
      <c r="J26" s="15">
        <v>1</v>
      </c>
      <c r="K26" s="15">
        <v>5</v>
      </c>
      <c r="L26" s="15">
        <v>1</v>
      </c>
      <c r="M26" s="15" t="s">
        <v>64</v>
      </c>
      <c r="N26" s="15" t="s">
        <v>64</v>
      </c>
      <c r="O26" s="15" t="s">
        <v>64</v>
      </c>
      <c r="P26" s="15" t="s">
        <v>64</v>
      </c>
      <c r="Q26" s="15"/>
    </row>
    <row r="27" spans="1:17" x14ac:dyDescent="0.25">
      <c r="A27" s="14"/>
      <c r="B27" s="14" t="s">
        <v>29</v>
      </c>
      <c r="C27" s="15"/>
      <c r="D27" s="15"/>
      <c r="E27" s="15"/>
      <c r="F27" s="15"/>
      <c r="G27" s="15"/>
      <c r="H27" s="15"/>
      <c r="I27" s="15"/>
      <c r="J27" s="15">
        <v>2</v>
      </c>
      <c r="K27" s="15">
        <v>1</v>
      </c>
      <c r="L27" s="15" t="s">
        <v>64</v>
      </c>
      <c r="M27" s="15" t="s">
        <v>64</v>
      </c>
      <c r="N27" s="15" t="s">
        <v>64</v>
      </c>
      <c r="O27" s="15" t="s">
        <v>64</v>
      </c>
      <c r="P27" s="15" t="s">
        <v>64</v>
      </c>
      <c r="Q27" s="15"/>
    </row>
    <row r="28" spans="1:17" x14ac:dyDescent="0.25">
      <c r="A28" s="14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x14ac:dyDescent="0.25">
      <c r="A29" s="14"/>
      <c r="B29" s="12" t="s">
        <v>32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31.5" x14ac:dyDescent="0.25">
      <c r="A30" s="14"/>
      <c r="B30" s="36" t="s">
        <v>66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x14ac:dyDescent="0.25">
      <c r="A31" s="14"/>
      <c r="B31" s="14" t="s">
        <v>67</v>
      </c>
      <c r="C31" s="15"/>
      <c r="D31" s="15"/>
      <c r="E31" s="15"/>
      <c r="F31" s="15"/>
      <c r="G31" s="15"/>
      <c r="H31" s="15"/>
      <c r="I31" s="15"/>
      <c r="J31" s="15">
        <v>2</v>
      </c>
      <c r="K31" s="15">
        <v>4</v>
      </c>
      <c r="L31" s="15" t="s">
        <v>64</v>
      </c>
      <c r="M31" s="15" t="s">
        <v>64</v>
      </c>
      <c r="N31" s="15" t="s">
        <v>64</v>
      </c>
      <c r="O31" s="15" t="s">
        <v>64</v>
      </c>
      <c r="P31" s="15" t="s">
        <v>64</v>
      </c>
      <c r="Q31" s="15"/>
    </row>
    <row r="32" spans="1:17" x14ac:dyDescent="0.25">
      <c r="A32" s="14"/>
      <c r="B32" s="12" t="s">
        <v>65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x14ac:dyDescent="0.25">
      <c r="A33" s="14"/>
      <c r="B33" s="14" t="s">
        <v>27</v>
      </c>
      <c r="C33" s="15"/>
      <c r="D33" s="15"/>
      <c r="E33" s="15"/>
      <c r="F33" s="15"/>
      <c r="G33" s="15"/>
      <c r="H33" s="15"/>
      <c r="I33" s="15"/>
      <c r="J33" s="15">
        <v>1</v>
      </c>
      <c r="K33" s="15" t="s">
        <v>64</v>
      </c>
      <c r="L33" s="15" t="s">
        <v>64</v>
      </c>
      <c r="M33" s="15" t="s">
        <v>64</v>
      </c>
      <c r="N33" s="15" t="s">
        <v>64</v>
      </c>
      <c r="O33" s="15" t="s">
        <v>64</v>
      </c>
      <c r="P33" s="15" t="s">
        <v>64</v>
      </c>
      <c r="Q33" s="15"/>
    </row>
    <row r="34" spans="1:17" x14ac:dyDescent="0.25">
      <c r="A34" s="14"/>
      <c r="B34" s="14" t="s">
        <v>28</v>
      </c>
      <c r="C34" s="15"/>
      <c r="D34" s="15"/>
      <c r="E34" s="15"/>
      <c r="F34" s="15"/>
      <c r="G34" s="15"/>
      <c r="H34" s="15"/>
      <c r="I34" s="15"/>
      <c r="J34" s="15">
        <v>1</v>
      </c>
      <c r="K34" s="15" t="s">
        <v>64</v>
      </c>
      <c r="L34" s="15" t="s">
        <v>64</v>
      </c>
      <c r="M34" s="15" t="s">
        <v>64</v>
      </c>
      <c r="N34" s="15" t="s">
        <v>64</v>
      </c>
      <c r="O34" s="15" t="s">
        <v>64</v>
      </c>
      <c r="P34" s="15" t="s">
        <v>64</v>
      </c>
      <c r="Q34" s="15"/>
    </row>
    <row r="35" spans="1:17" x14ac:dyDescent="0.25">
      <c r="A35" s="14"/>
      <c r="B35" s="14" t="s">
        <v>30</v>
      </c>
      <c r="C35" s="15"/>
      <c r="D35" s="15"/>
      <c r="E35" s="15"/>
      <c r="F35" s="15"/>
      <c r="G35" s="15"/>
      <c r="H35" s="15"/>
      <c r="I35" s="15"/>
      <c r="J35" s="15">
        <v>1</v>
      </c>
      <c r="K35" s="15" t="s">
        <v>64</v>
      </c>
      <c r="L35" s="15" t="s">
        <v>64</v>
      </c>
      <c r="M35" s="15" t="s">
        <v>64</v>
      </c>
      <c r="N35" s="15" t="s">
        <v>64</v>
      </c>
      <c r="O35" s="15" t="s">
        <v>64</v>
      </c>
      <c r="P35" s="15" t="s">
        <v>64</v>
      </c>
      <c r="Q35" s="15"/>
    </row>
    <row r="36" spans="1:17" x14ac:dyDescent="0.25">
      <c r="A36" s="14"/>
      <c r="B36" s="14" t="s">
        <v>29</v>
      </c>
      <c r="C36" s="15"/>
      <c r="D36" s="15"/>
      <c r="E36" s="15"/>
      <c r="F36" s="15"/>
      <c r="G36" s="15"/>
      <c r="H36" s="15"/>
      <c r="I36" s="15"/>
      <c r="J36" s="15">
        <v>1</v>
      </c>
      <c r="K36" s="15" t="s">
        <v>64</v>
      </c>
      <c r="L36" s="15" t="s">
        <v>64</v>
      </c>
      <c r="M36" s="15" t="s">
        <v>64</v>
      </c>
      <c r="N36" s="15" t="s">
        <v>64</v>
      </c>
      <c r="O36" s="15" t="s">
        <v>64</v>
      </c>
      <c r="P36" s="15" t="s">
        <v>64</v>
      </c>
      <c r="Q36" s="15"/>
    </row>
    <row r="37" spans="1:17" x14ac:dyDescent="0.25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x14ac:dyDescent="0.25">
      <c r="A38" s="14"/>
      <c r="B38" s="12" t="s">
        <v>26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x14ac:dyDescent="0.25">
      <c r="A39" s="14"/>
      <c r="B39" s="14" t="s">
        <v>45</v>
      </c>
      <c r="C39" s="15"/>
      <c r="D39" s="15"/>
      <c r="E39" s="15"/>
      <c r="F39" s="15"/>
      <c r="G39" s="15"/>
      <c r="H39" s="15"/>
      <c r="I39" s="15"/>
      <c r="J39" s="15">
        <v>7</v>
      </c>
      <c r="K39" s="15">
        <v>6</v>
      </c>
      <c r="L39" s="15" t="s">
        <v>64</v>
      </c>
      <c r="M39" s="15">
        <v>1</v>
      </c>
      <c r="N39" s="15" t="s">
        <v>64</v>
      </c>
      <c r="O39" s="15" t="s">
        <v>64</v>
      </c>
      <c r="P39" s="15" t="s">
        <v>64</v>
      </c>
      <c r="Q39" s="15"/>
    </row>
    <row r="40" spans="1:17" x14ac:dyDescent="0.25">
      <c r="A40" s="14"/>
      <c r="B40" s="14" t="s">
        <v>47</v>
      </c>
      <c r="C40" s="15"/>
      <c r="D40" s="15"/>
      <c r="E40" s="15"/>
      <c r="F40" s="15"/>
      <c r="G40" s="15"/>
      <c r="H40" s="15"/>
      <c r="I40" s="15"/>
      <c r="J40" s="15">
        <v>3</v>
      </c>
      <c r="K40" s="15">
        <v>4</v>
      </c>
      <c r="L40" s="15">
        <v>1</v>
      </c>
      <c r="M40" s="15" t="s">
        <v>64</v>
      </c>
      <c r="N40" s="15" t="s">
        <v>64</v>
      </c>
      <c r="O40" s="15">
        <v>1</v>
      </c>
      <c r="P40" s="15" t="s">
        <v>64</v>
      </c>
      <c r="Q40" s="15"/>
    </row>
    <row r="41" spans="1:17" x14ac:dyDescent="0.25">
      <c r="A41" s="14"/>
      <c r="B41" s="14" t="s">
        <v>48</v>
      </c>
      <c r="C41" s="15"/>
      <c r="D41" s="15"/>
      <c r="E41" s="15"/>
      <c r="F41" s="15"/>
      <c r="G41" s="15"/>
      <c r="H41" s="15"/>
      <c r="I41" s="15"/>
      <c r="J41" s="15">
        <v>6</v>
      </c>
      <c r="K41" s="15">
        <v>8</v>
      </c>
      <c r="L41" s="15" t="s">
        <v>64</v>
      </c>
      <c r="M41" s="15" t="s">
        <v>64</v>
      </c>
      <c r="N41" s="15" t="s">
        <v>64</v>
      </c>
      <c r="O41" s="15" t="s">
        <v>64</v>
      </c>
      <c r="P41" s="15" t="s">
        <v>64</v>
      </c>
      <c r="Q41" s="15"/>
    </row>
    <row r="42" spans="1:17" x14ac:dyDescent="0.25">
      <c r="A42" s="14"/>
      <c r="B42" s="14" t="s">
        <v>49</v>
      </c>
      <c r="C42" s="15"/>
      <c r="D42" s="15"/>
      <c r="E42" s="15"/>
      <c r="F42" s="15"/>
      <c r="G42" s="15"/>
      <c r="H42" s="15"/>
      <c r="I42" s="15"/>
      <c r="J42" s="15" t="s">
        <v>64</v>
      </c>
      <c r="K42" s="15">
        <v>1</v>
      </c>
      <c r="L42" s="15" t="s">
        <v>64</v>
      </c>
      <c r="M42" s="15">
        <v>1</v>
      </c>
      <c r="N42" s="15" t="s">
        <v>64</v>
      </c>
      <c r="O42" s="15">
        <v>1</v>
      </c>
      <c r="P42" s="15">
        <v>1</v>
      </c>
      <c r="Q42" s="15"/>
    </row>
    <row r="43" spans="1:17" x14ac:dyDescent="0.25">
      <c r="A43" s="14"/>
      <c r="B43" s="14" t="s">
        <v>50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x14ac:dyDescent="0.25">
      <c r="A44" s="14"/>
      <c r="B44" s="14"/>
      <c r="C44" s="15"/>
      <c r="D44" s="15"/>
      <c r="E44" s="15"/>
      <c r="F44" s="15"/>
      <c r="G44" s="15"/>
      <c r="H44" s="15"/>
      <c r="I44" s="15"/>
      <c r="J44" s="15" t="s">
        <v>64</v>
      </c>
      <c r="K44" s="15">
        <v>2</v>
      </c>
      <c r="L44" s="15" t="s">
        <v>64</v>
      </c>
      <c r="M44" s="15" t="s">
        <v>64</v>
      </c>
      <c r="N44" s="15" t="s">
        <v>64</v>
      </c>
      <c r="O44" s="15">
        <v>1</v>
      </c>
      <c r="P44" s="15" t="s">
        <v>64</v>
      </c>
      <c r="Q44" s="15"/>
    </row>
    <row r="45" spans="1:17" x14ac:dyDescent="0.25">
      <c r="A45" s="14"/>
      <c r="B45" s="12" t="s">
        <v>63</v>
      </c>
      <c r="C45" s="15"/>
      <c r="D45" s="15"/>
      <c r="E45" s="15"/>
      <c r="F45" s="15"/>
      <c r="G45" s="15"/>
      <c r="H45" s="15"/>
      <c r="I45" s="15"/>
      <c r="J45" s="15">
        <v>10</v>
      </c>
      <c r="K45" s="15" t="s">
        <v>64</v>
      </c>
      <c r="L45" s="15" t="s">
        <v>64</v>
      </c>
      <c r="M45" s="15" t="s">
        <v>64</v>
      </c>
      <c r="N45" s="15" t="s">
        <v>64</v>
      </c>
      <c r="O45" s="15" t="s">
        <v>64</v>
      </c>
      <c r="P45" s="15" t="s">
        <v>64</v>
      </c>
      <c r="Q45" s="15"/>
    </row>
    <row r="46" spans="1:17" x14ac:dyDescent="0.25">
      <c r="A46" s="14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x14ac:dyDescent="0.25">
      <c r="A47" s="14"/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x14ac:dyDescent="0.25">
      <c r="A48" s="14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6.5" thickBot="1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ht="16.5" thickBot="1" x14ac:dyDescent="0.3">
      <c r="A50" s="19"/>
      <c r="B50" s="20" t="s">
        <v>23</v>
      </c>
      <c r="C50" s="9">
        <f t="shared" ref="C50:I50" si="0">SUM(C6:C48)</f>
        <v>4</v>
      </c>
      <c r="D50" s="9">
        <f t="shared" si="0"/>
        <v>16</v>
      </c>
      <c r="E50" s="9">
        <f t="shared" si="0"/>
        <v>9</v>
      </c>
      <c r="F50" s="9">
        <f t="shared" si="0"/>
        <v>3</v>
      </c>
      <c r="G50" s="9">
        <f t="shared" si="0"/>
        <v>3</v>
      </c>
      <c r="H50" s="9">
        <f t="shared" si="0"/>
        <v>3</v>
      </c>
      <c r="I50" s="9">
        <f t="shared" si="0"/>
        <v>0</v>
      </c>
      <c r="J50" s="9">
        <f>SUM(J6:J49)</f>
        <v>38</v>
      </c>
      <c r="K50" s="9">
        <f t="shared" ref="K50:P50" si="1">SUM(K6:K49)</f>
        <v>38</v>
      </c>
      <c r="L50" s="9">
        <f t="shared" si="1"/>
        <v>4</v>
      </c>
      <c r="M50" s="9">
        <f t="shared" si="1"/>
        <v>2</v>
      </c>
      <c r="N50" s="9">
        <f t="shared" si="1"/>
        <v>0</v>
      </c>
      <c r="O50" s="9">
        <f t="shared" si="1"/>
        <v>4</v>
      </c>
      <c r="P50" s="9">
        <f t="shared" si="1"/>
        <v>1</v>
      </c>
      <c r="Q50" s="9"/>
    </row>
    <row r="51" spans="1:17" ht="16.5" thickBot="1" x14ac:dyDescent="0.3">
      <c r="A51" s="30"/>
      <c r="B51" s="37"/>
      <c r="C51" s="3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ht="16.5" thickBot="1" x14ac:dyDescent="0.3">
      <c r="A52" s="30" t="s">
        <v>81</v>
      </c>
      <c r="B52" s="30" t="s">
        <v>92</v>
      </c>
      <c r="C52" s="9">
        <f>C50</f>
        <v>4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ht="16.5" thickBot="1" x14ac:dyDescent="0.3">
      <c r="A53" s="19"/>
      <c r="B53" s="19" t="s">
        <v>93</v>
      </c>
      <c r="C53" s="9">
        <v>15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1:17" ht="16.5" thickBot="1" x14ac:dyDescent="0.3">
      <c r="A54" s="19"/>
      <c r="B54" s="19" t="s">
        <v>94</v>
      </c>
      <c r="C54" s="9">
        <v>9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1:17" ht="16.5" thickBot="1" x14ac:dyDescent="0.3">
      <c r="A55" s="19"/>
      <c r="B55" s="19" t="s">
        <v>95</v>
      </c>
      <c r="C55" s="9">
        <f>F50</f>
        <v>3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ht="16.5" thickBot="1" x14ac:dyDescent="0.3">
      <c r="A56" s="19"/>
      <c r="B56" s="19" t="s">
        <v>96</v>
      </c>
      <c r="C56" s="9">
        <f>G50</f>
        <v>3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1:17" ht="16.5" thickBot="1" x14ac:dyDescent="0.3">
      <c r="A57" s="19"/>
      <c r="B57" s="19" t="s">
        <v>97</v>
      </c>
      <c r="C57" s="9">
        <v>3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1:17" ht="16.5" thickBot="1" x14ac:dyDescent="0.3">
      <c r="A58" s="19"/>
      <c r="B58" s="19" t="s">
        <v>98</v>
      </c>
      <c r="C58" s="9">
        <f>I50</f>
        <v>0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 ht="16.5" thickBot="1" x14ac:dyDescent="0.3">
      <c r="A59" s="19"/>
      <c r="B59" s="19" t="s">
        <v>23</v>
      </c>
      <c r="C59" s="9">
        <f>SUM(C52:C58)</f>
        <v>37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ht="16.5" thickBot="1" x14ac:dyDescent="0.3">
      <c r="A60" s="19"/>
      <c r="B60" s="19"/>
      <c r="C60" s="9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ht="16.5" thickBot="1" x14ac:dyDescent="0.3">
      <c r="A61" s="19" t="s">
        <v>82</v>
      </c>
      <c r="B61" s="30" t="s">
        <v>99</v>
      </c>
      <c r="C61" s="9">
        <f>J50</f>
        <v>38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ht="16.5" thickBot="1" x14ac:dyDescent="0.3">
      <c r="A62" s="19"/>
      <c r="B62" s="19" t="s">
        <v>100</v>
      </c>
      <c r="C62" s="9">
        <f>K50</f>
        <v>38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ht="16.5" thickBot="1" x14ac:dyDescent="0.3">
      <c r="A63" s="19"/>
      <c r="B63" s="19" t="s">
        <v>101</v>
      </c>
      <c r="C63" s="9">
        <f>L50</f>
        <v>4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1:17" ht="16.5" thickBot="1" x14ac:dyDescent="0.3">
      <c r="A64" s="19"/>
      <c r="B64" s="19" t="s">
        <v>102</v>
      </c>
      <c r="C64" s="9">
        <f>M50</f>
        <v>2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1:17" ht="16.5" thickBot="1" x14ac:dyDescent="0.3">
      <c r="A65" s="19"/>
      <c r="B65" s="19" t="s">
        <v>103</v>
      </c>
      <c r="C65" s="9">
        <f>N50</f>
        <v>0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 ht="16.5" thickBot="1" x14ac:dyDescent="0.3">
      <c r="A66" s="19"/>
      <c r="B66" s="19" t="s">
        <v>104</v>
      </c>
      <c r="C66" s="9">
        <f>O50</f>
        <v>4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1:17" ht="16.5" thickBot="1" x14ac:dyDescent="0.3">
      <c r="A67" s="19"/>
      <c r="B67" s="19" t="s">
        <v>105</v>
      </c>
      <c r="C67" s="9">
        <f>P50</f>
        <v>1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ht="16.5" thickBot="1" x14ac:dyDescent="0.3">
      <c r="A68" s="19"/>
      <c r="B68" s="19" t="s">
        <v>23</v>
      </c>
      <c r="C68" s="9">
        <f>SUM(C61:C67)</f>
        <v>87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1:17" ht="16.5" thickBot="1" x14ac:dyDescent="0.3">
      <c r="A69" s="19"/>
      <c r="B69" s="19"/>
      <c r="C69" s="9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1:17" ht="16.5" thickBot="1" x14ac:dyDescent="0.3">
      <c r="A70" s="62" t="s">
        <v>80</v>
      </c>
      <c r="B70" s="62"/>
      <c r="C70" s="9">
        <f>SUM(C59,C68)</f>
        <v>124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</sheetData>
  <mergeCells count="7">
    <mergeCell ref="A2:Q2"/>
    <mergeCell ref="A70:B70"/>
    <mergeCell ref="Q4:Q5"/>
    <mergeCell ref="A4:A5"/>
    <mergeCell ref="B4:B5"/>
    <mergeCell ref="C4:I4"/>
    <mergeCell ref="J4:P4"/>
  </mergeCells>
  <phoneticPr fontId="6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DA910-756B-4C63-9E43-A3D837F79B41}">
  <dimension ref="A2:AE74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76" sqref="E76"/>
    </sheetView>
  </sheetViews>
  <sheetFormatPr defaultRowHeight="15.75" x14ac:dyDescent="0.25"/>
  <cols>
    <col min="1" max="1" width="6.42578125" style="10" customWidth="1"/>
    <col min="2" max="2" width="55.5703125" style="10" customWidth="1"/>
    <col min="3" max="5" width="9.85546875" style="10" customWidth="1"/>
    <col min="6" max="10" width="16.140625" style="10" customWidth="1"/>
    <col min="11" max="12" width="9.140625" style="10"/>
    <col min="13" max="13" width="14.42578125" style="10" customWidth="1"/>
    <col min="14" max="14" width="23.42578125" style="10" customWidth="1"/>
    <col min="15" max="15" width="11.5703125" style="10" customWidth="1"/>
    <col min="16" max="16" width="12.28515625" style="10" customWidth="1"/>
    <col min="17" max="17" width="10.85546875" style="10" customWidth="1"/>
    <col min="18" max="18" width="9.140625" style="10"/>
    <col min="19" max="19" width="20.28515625" style="10" customWidth="1"/>
    <col min="20" max="20" width="11.5703125" style="10" customWidth="1"/>
    <col min="21" max="21" width="12.28515625" style="10" customWidth="1"/>
    <col min="22" max="22" width="10.85546875" style="10" customWidth="1"/>
    <col min="23" max="31" width="9.140625" style="10"/>
  </cols>
  <sheetData>
    <row r="2" spans="1:31" ht="20.25" x14ac:dyDescent="0.3">
      <c r="A2" s="61" t="s">
        <v>73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4" spans="1:31" x14ac:dyDescent="0.25">
      <c r="A4" s="65" t="s">
        <v>0</v>
      </c>
      <c r="B4" s="65" t="s">
        <v>25</v>
      </c>
      <c r="C4" s="78" t="s">
        <v>15</v>
      </c>
      <c r="D4" s="79"/>
      <c r="E4" s="80"/>
      <c r="F4" s="70" t="s">
        <v>16</v>
      </c>
      <c r="G4" s="72"/>
      <c r="H4" s="72"/>
      <c r="I4" s="72"/>
      <c r="J4" s="72"/>
      <c r="K4" s="72"/>
      <c r="L4" s="72"/>
      <c r="M4" s="71"/>
      <c r="N4" s="78" t="s">
        <v>57</v>
      </c>
      <c r="O4" s="79"/>
      <c r="P4" s="79"/>
      <c r="Q4" s="79"/>
      <c r="R4" s="80"/>
      <c r="S4" s="78" t="s">
        <v>32</v>
      </c>
      <c r="T4" s="79"/>
      <c r="U4" s="79"/>
      <c r="V4" s="79"/>
      <c r="W4" s="80"/>
    </row>
    <row r="5" spans="1:31" s="6" customFormat="1" ht="28.5" customHeight="1" x14ac:dyDescent="0.25">
      <c r="A5" s="66"/>
      <c r="B5" s="66"/>
      <c r="C5" s="81"/>
      <c r="D5" s="82"/>
      <c r="E5" s="83"/>
      <c r="F5" s="67" t="s">
        <v>36</v>
      </c>
      <c r="G5" s="69"/>
      <c r="H5" s="67" t="s">
        <v>58</v>
      </c>
      <c r="I5" s="69"/>
      <c r="J5" s="70" t="s">
        <v>51</v>
      </c>
      <c r="K5" s="71"/>
      <c r="L5" s="70" t="s">
        <v>52</v>
      </c>
      <c r="M5" s="71"/>
      <c r="N5" s="81"/>
      <c r="O5" s="82"/>
      <c r="P5" s="82"/>
      <c r="Q5" s="82"/>
      <c r="R5" s="83"/>
      <c r="S5" s="81"/>
      <c r="T5" s="82"/>
      <c r="U5" s="82"/>
      <c r="V5" s="82"/>
      <c r="W5" s="83"/>
      <c r="X5" s="24"/>
      <c r="Y5" s="24"/>
      <c r="Z5" s="24"/>
      <c r="AA5" s="24"/>
      <c r="AB5" s="24"/>
      <c r="AC5" s="24"/>
      <c r="AD5" s="24"/>
      <c r="AE5" s="24"/>
    </row>
    <row r="6" spans="1:31" s="6" customFormat="1" x14ac:dyDescent="0.25">
      <c r="A6" s="11" t="s">
        <v>35</v>
      </c>
      <c r="B6" s="12" t="s">
        <v>21</v>
      </c>
      <c r="C6" s="13" t="s">
        <v>54</v>
      </c>
      <c r="D6" s="13" t="s">
        <v>55</v>
      </c>
      <c r="E6" s="13" t="s">
        <v>56</v>
      </c>
      <c r="F6" s="13" t="s">
        <v>55</v>
      </c>
      <c r="G6" s="13" t="s">
        <v>56</v>
      </c>
      <c r="H6" s="13" t="s">
        <v>55</v>
      </c>
      <c r="I6" s="13" t="s">
        <v>56</v>
      </c>
      <c r="J6" s="13" t="s">
        <v>55</v>
      </c>
      <c r="K6" s="13" t="s">
        <v>56</v>
      </c>
      <c r="L6" s="13" t="s">
        <v>55</v>
      </c>
      <c r="M6" s="13" t="s">
        <v>56</v>
      </c>
      <c r="N6" s="26" t="s">
        <v>59</v>
      </c>
      <c r="O6" s="26" t="s">
        <v>60</v>
      </c>
      <c r="P6" s="26" t="s">
        <v>54</v>
      </c>
      <c r="Q6" s="26" t="s">
        <v>55</v>
      </c>
      <c r="R6" s="22" t="s">
        <v>56</v>
      </c>
      <c r="S6" s="26" t="s">
        <v>59</v>
      </c>
      <c r="T6" s="26" t="s">
        <v>60</v>
      </c>
      <c r="U6" s="26" t="s">
        <v>54</v>
      </c>
      <c r="V6" s="26" t="s">
        <v>55</v>
      </c>
      <c r="W6" s="22" t="s">
        <v>56</v>
      </c>
      <c r="X6" s="24"/>
      <c r="Y6" s="24"/>
      <c r="Z6" s="24"/>
      <c r="AA6" s="24"/>
      <c r="AB6" s="24"/>
      <c r="AC6" s="24"/>
      <c r="AD6" s="24"/>
      <c r="AE6" s="24"/>
    </row>
    <row r="7" spans="1:31" s="6" customFormat="1" x14ac:dyDescent="0.25">
      <c r="A7" s="11"/>
      <c r="B7" s="14" t="s">
        <v>68</v>
      </c>
      <c r="C7" s="8" t="s">
        <v>64</v>
      </c>
      <c r="D7" s="8">
        <v>1</v>
      </c>
      <c r="E7" s="8" t="s">
        <v>64</v>
      </c>
      <c r="F7" s="8"/>
      <c r="G7" s="8"/>
      <c r="H7" s="8"/>
      <c r="I7" s="8"/>
      <c r="J7" s="8"/>
      <c r="K7" s="7"/>
      <c r="L7" s="7"/>
      <c r="M7" s="7"/>
      <c r="N7" s="27" t="s">
        <v>64</v>
      </c>
      <c r="O7" s="27"/>
      <c r="P7" s="27">
        <v>3</v>
      </c>
      <c r="Q7" s="27">
        <v>2</v>
      </c>
      <c r="R7" s="7" t="s">
        <v>64</v>
      </c>
      <c r="S7" s="28"/>
      <c r="T7" s="28"/>
      <c r="U7" s="28"/>
      <c r="V7" s="28"/>
      <c r="W7" s="15"/>
      <c r="X7" s="24"/>
      <c r="Y7" s="24"/>
      <c r="Z7" s="24"/>
      <c r="AA7" s="24"/>
      <c r="AB7" s="24"/>
      <c r="AC7" s="24"/>
      <c r="AD7" s="24"/>
      <c r="AE7" s="24"/>
    </row>
    <row r="8" spans="1:31" x14ac:dyDescent="0.25">
      <c r="A8" s="11"/>
      <c r="B8" s="14" t="s">
        <v>26</v>
      </c>
      <c r="C8" s="7" t="s">
        <v>64</v>
      </c>
      <c r="D8" s="7">
        <v>1</v>
      </c>
      <c r="E8" s="7" t="s">
        <v>64</v>
      </c>
      <c r="F8" s="7"/>
      <c r="G8" s="7"/>
      <c r="H8" s="7"/>
      <c r="I8" s="7"/>
      <c r="J8" s="7"/>
      <c r="K8" s="7"/>
      <c r="L8" s="7"/>
      <c r="M8" s="7"/>
      <c r="N8" s="7" t="s">
        <v>64</v>
      </c>
      <c r="O8" s="7">
        <v>1</v>
      </c>
      <c r="P8" s="7">
        <v>3</v>
      </c>
      <c r="Q8" s="7">
        <v>3</v>
      </c>
      <c r="R8" s="7" t="s">
        <v>64</v>
      </c>
      <c r="S8" s="16"/>
      <c r="T8" s="16"/>
      <c r="U8" s="16"/>
      <c r="V8" s="16"/>
      <c r="W8" s="16"/>
    </row>
    <row r="9" spans="1:31" x14ac:dyDescent="0.25">
      <c r="A9" s="11"/>
      <c r="B9" s="14" t="s">
        <v>27</v>
      </c>
      <c r="C9" s="7"/>
      <c r="D9" s="7"/>
      <c r="E9" s="7"/>
      <c r="F9" s="7"/>
      <c r="G9" s="7"/>
      <c r="H9" s="7">
        <v>5</v>
      </c>
      <c r="I9" s="7" t="s">
        <v>64</v>
      </c>
      <c r="J9" s="7">
        <v>1</v>
      </c>
      <c r="K9" s="7" t="s">
        <v>64</v>
      </c>
      <c r="L9" s="7" t="s">
        <v>64</v>
      </c>
      <c r="M9" s="7">
        <v>1</v>
      </c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31" x14ac:dyDescent="0.25">
      <c r="A10" s="11"/>
      <c r="B10" s="14" t="s">
        <v>28</v>
      </c>
      <c r="C10" s="7"/>
      <c r="D10" s="7"/>
      <c r="E10" s="7"/>
      <c r="F10" s="7"/>
      <c r="G10" s="7"/>
      <c r="H10" s="7">
        <v>3</v>
      </c>
      <c r="I10" s="7" t="s">
        <v>64</v>
      </c>
      <c r="J10" s="7">
        <v>1</v>
      </c>
      <c r="K10" s="7">
        <v>1</v>
      </c>
      <c r="L10" s="7" t="s">
        <v>64</v>
      </c>
      <c r="M10" s="7" t="s">
        <v>64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31" x14ac:dyDescent="0.25">
      <c r="A11" s="11"/>
      <c r="B11" s="14" t="s">
        <v>30</v>
      </c>
      <c r="C11" s="7"/>
      <c r="D11" s="7"/>
      <c r="E11" s="7"/>
      <c r="F11" s="7"/>
      <c r="G11" s="7"/>
      <c r="H11" s="7">
        <v>5</v>
      </c>
      <c r="I11" s="7" t="s">
        <v>64</v>
      </c>
      <c r="J11" s="7" t="s">
        <v>64</v>
      </c>
      <c r="K11" s="7" t="s">
        <v>64</v>
      </c>
      <c r="L11" s="7" t="s">
        <v>64</v>
      </c>
      <c r="M11" s="7" t="s">
        <v>64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31" x14ac:dyDescent="0.25">
      <c r="A12" s="11"/>
      <c r="B12" s="14" t="s">
        <v>29</v>
      </c>
      <c r="C12" s="7"/>
      <c r="D12" s="7"/>
      <c r="E12" s="7"/>
      <c r="F12" s="7"/>
      <c r="G12" s="7"/>
      <c r="H12" s="7">
        <v>5</v>
      </c>
      <c r="I12" s="7" t="s">
        <v>64</v>
      </c>
      <c r="J12" s="7">
        <v>1</v>
      </c>
      <c r="K12" s="7">
        <v>1</v>
      </c>
      <c r="L12" s="7" t="s">
        <v>64</v>
      </c>
      <c r="M12" s="7" t="s">
        <v>64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31" x14ac:dyDescent="0.25">
      <c r="A13" s="11"/>
      <c r="B13" s="1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31" x14ac:dyDescent="0.25">
      <c r="A14" s="11" t="s">
        <v>34</v>
      </c>
      <c r="B14" s="12" t="s">
        <v>128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31" x14ac:dyDescent="0.25">
      <c r="A15" s="11"/>
      <c r="B15" s="14" t="s">
        <v>68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31" x14ac:dyDescent="0.25">
      <c r="A16" s="11"/>
      <c r="B16" s="14" t="s">
        <v>26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x14ac:dyDescent="0.25">
      <c r="A17" s="11"/>
      <c r="B17" s="14" t="s">
        <v>27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x14ac:dyDescent="0.25">
      <c r="A18" s="11"/>
      <c r="B18" s="14" t="s">
        <v>28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x14ac:dyDescent="0.25">
      <c r="A19" s="11"/>
      <c r="B19" s="14" t="s">
        <v>30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x14ac:dyDescent="0.25">
      <c r="A20" s="11"/>
      <c r="B20" s="14" t="s">
        <v>29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x14ac:dyDescent="0.25">
      <c r="A21" s="11"/>
      <c r="B21" s="1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x14ac:dyDescent="0.25">
      <c r="A22" s="11" t="s">
        <v>129</v>
      </c>
      <c r="B22" s="12" t="s">
        <v>22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x14ac:dyDescent="0.25">
      <c r="A23" s="14"/>
      <c r="B23" s="12" t="s">
        <v>36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x14ac:dyDescent="0.25">
      <c r="A24" s="14"/>
      <c r="B24" s="14" t="s">
        <v>27</v>
      </c>
      <c r="C24" s="16"/>
      <c r="D24" s="16"/>
      <c r="E24" s="16"/>
      <c r="F24" s="7">
        <v>7</v>
      </c>
      <c r="G24" s="7" t="s">
        <v>64</v>
      </c>
      <c r="H24" s="16"/>
      <c r="I24" s="16"/>
      <c r="J24" s="16"/>
      <c r="K24" s="16"/>
      <c r="L24" s="16"/>
      <c r="M24" s="16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x14ac:dyDescent="0.25">
      <c r="A25" s="14"/>
      <c r="B25" s="14" t="s">
        <v>28</v>
      </c>
      <c r="C25" s="16"/>
      <c r="D25" s="16"/>
      <c r="E25" s="16"/>
      <c r="F25" s="7">
        <v>6</v>
      </c>
      <c r="G25" s="7" t="s">
        <v>64</v>
      </c>
      <c r="H25" s="16"/>
      <c r="I25" s="16"/>
      <c r="J25" s="16"/>
      <c r="K25" s="16"/>
      <c r="L25" s="16"/>
      <c r="M25" s="16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x14ac:dyDescent="0.25">
      <c r="A26" s="14"/>
      <c r="B26" s="14" t="s">
        <v>30</v>
      </c>
      <c r="C26" s="16"/>
      <c r="D26" s="16"/>
      <c r="E26" s="16"/>
      <c r="F26" s="7">
        <v>7</v>
      </c>
      <c r="G26" s="7" t="s">
        <v>64</v>
      </c>
      <c r="H26" s="16"/>
      <c r="I26" s="16"/>
      <c r="J26" s="16"/>
      <c r="K26" s="16"/>
      <c r="L26" s="16"/>
      <c r="M26" s="16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x14ac:dyDescent="0.25">
      <c r="A27" s="14"/>
      <c r="B27" s="14" t="s">
        <v>29</v>
      </c>
      <c r="C27" s="16"/>
      <c r="D27" s="16"/>
      <c r="E27" s="16"/>
      <c r="F27" s="7">
        <v>3</v>
      </c>
      <c r="G27" s="7" t="s">
        <v>64</v>
      </c>
      <c r="H27" s="16"/>
      <c r="I27" s="16"/>
      <c r="J27" s="16"/>
      <c r="K27" s="16"/>
      <c r="L27" s="16"/>
      <c r="M27" s="16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x14ac:dyDescent="0.25">
      <c r="A28" s="14"/>
      <c r="B28" s="14"/>
      <c r="C28" s="16"/>
      <c r="D28" s="16"/>
      <c r="E28" s="16"/>
      <c r="F28" s="7"/>
      <c r="G28" s="7"/>
      <c r="H28" s="16"/>
      <c r="I28" s="16"/>
      <c r="J28" s="16"/>
      <c r="K28" s="16"/>
      <c r="L28" s="16"/>
      <c r="M28" s="16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x14ac:dyDescent="0.25">
      <c r="A29" s="14"/>
      <c r="B29" s="12" t="s">
        <v>32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31.5" x14ac:dyDescent="0.25">
      <c r="A30" s="14"/>
      <c r="B30" s="36" t="s">
        <v>66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x14ac:dyDescent="0.25">
      <c r="A31" s="14"/>
      <c r="B31" s="14" t="s">
        <v>67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7"/>
      <c r="O31" s="7"/>
      <c r="P31" s="7"/>
      <c r="Q31" s="7"/>
      <c r="R31" s="7"/>
      <c r="S31" s="7">
        <v>1</v>
      </c>
      <c r="T31" s="7">
        <v>2</v>
      </c>
      <c r="U31" s="7">
        <v>3</v>
      </c>
      <c r="V31" s="7" t="s">
        <v>64</v>
      </c>
      <c r="W31" s="7" t="s">
        <v>64</v>
      </c>
    </row>
    <row r="32" spans="1:23" x14ac:dyDescent="0.25">
      <c r="A32" s="14"/>
      <c r="B32" s="12" t="s">
        <v>65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x14ac:dyDescent="0.25">
      <c r="A33" s="14"/>
      <c r="B33" s="14" t="s">
        <v>27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7"/>
      <c r="O33" s="7"/>
      <c r="P33" s="7"/>
      <c r="Q33" s="7"/>
      <c r="R33" s="7"/>
      <c r="S33" s="7" t="s">
        <v>64</v>
      </c>
      <c r="T33" s="7" t="s">
        <v>64</v>
      </c>
      <c r="U33" s="7">
        <v>1</v>
      </c>
      <c r="V33" s="7" t="s">
        <v>64</v>
      </c>
      <c r="W33" s="7" t="s">
        <v>64</v>
      </c>
    </row>
    <row r="34" spans="1:23" x14ac:dyDescent="0.25">
      <c r="A34" s="14"/>
      <c r="B34" s="14" t="s">
        <v>28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7"/>
      <c r="O34" s="7"/>
      <c r="P34" s="7"/>
      <c r="Q34" s="7"/>
      <c r="R34" s="7"/>
      <c r="S34" s="7" t="s">
        <v>64</v>
      </c>
      <c r="T34" s="7" t="s">
        <v>64</v>
      </c>
      <c r="U34" s="7">
        <v>1</v>
      </c>
      <c r="V34" s="7" t="s">
        <v>64</v>
      </c>
      <c r="W34" s="7" t="s">
        <v>64</v>
      </c>
    </row>
    <row r="35" spans="1:23" x14ac:dyDescent="0.25">
      <c r="A35" s="14"/>
      <c r="B35" s="14" t="s">
        <v>30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7"/>
      <c r="O35" s="7"/>
      <c r="P35" s="7"/>
      <c r="Q35" s="7"/>
      <c r="R35" s="7"/>
      <c r="S35" s="7" t="s">
        <v>64</v>
      </c>
      <c r="T35" s="7" t="s">
        <v>64</v>
      </c>
      <c r="U35" s="7">
        <v>1</v>
      </c>
      <c r="V35" s="7" t="s">
        <v>64</v>
      </c>
      <c r="W35" s="7" t="s">
        <v>64</v>
      </c>
    </row>
    <row r="36" spans="1:23" x14ac:dyDescent="0.25">
      <c r="A36" s="14"/>
      <c r="B36" s="14" t="s">
        <v>29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7"/>
      <c r="O36" s="7"/>
      <c r="P36" s="7"/>
      <c r="Q36" s="7"/>
      <c r="R36" s="7"/>
      <c r="S36" s="7" t="s">
        <v>64</v>
      </c>
      <c r="T36" s="7" t="s">
        <v>64</v>
      </c>
      <c r="U36" s="7">
        <v>1</v>
      </c>
      <c r="V36" s="7" t="s">
        <v>64</v>
      </c>
      <c r="W36" s="7" t="s">
        <v>64</v>
      </c>
    </row>
    <row r="37" spans="1:23" x14ac:dyDescent="0.25">
      <c r="A37" s="14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x14ac:dyDescent="0.25">
      <c r="A38" s="14"/>
      <c r="B38" s="12" t="s">
        <v>26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x14ac:dyDescent="0.25">
      <c r="A39" s="14"/>
      <c r="B39" s="14" t="s">
        <v>45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7"/>
      <c r="O39" s="7"/>
      <c r="P39" s="7"/>
      <c r="Q39" s="7"/>
      <c r="R39" s="7"/>
      <c r="S39" s="7" t="s">
        <v>64</v>
      </c>
      <c r="T39" s="7">
        <v>2</v>
      </c>
      <c r="U39" s="7">
        <v>10</v>
      </c>
      <c r="V39" s="7">
        <v>1</v>
      </c>
      <c r="W39" s="7" t="s">
        <v>64</v>
      </c>
    </row>
    <row r="40" spans="1:23" x14ac:dyDescent="0.25">
      <c r="A40" s="14"/>
      <c r="B40" s="14" t="s">
        <v>47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7"/>
      <c r="O40" s="7"/>
      <c r="P40" s="7"/>
      <c r="Q40" s="7"/>
      <c r="R40" s="7"/>
      <c r="S40" s="7">
        <v>8</v>
      </c>
      <c r="T40" s="7">
        <v>1</v>
      </c>
      <c r="U40" s="7" t="s">
        <v>64</v>
      </c>
      <c r="V40" s="7" t="s">
        <v>64</v>
      </c>
      <c r="W40" s="7" t="s">
        <v>64</v>
      </c>
    </row>
    <row r="41" spans="1:23" x14ac:dyDescent="0.25">
      <c r="A41" s="14"/>
      <c r="B41" s="14" t="s">
        <v>48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7"/>
      <c r="O41" s="7"/>
      <c r="P41" s="7"/>
      <c r="Q41" s="7"/>
      <c r="R41" s="7"/>
      <c r="S41" s="7">
        <v>11</v>
      </c>
      <c r="T41" s="7" t="s">
        <v>64</v>
      </c>
      <c r="U41" s="7">
        <v>3</v>
      </c>
      <c r="V41" s="7" t="s">
        <v>64</v>
      </c>
      <c r="W41" s="7" t="s">
        <v>64</v>
      </c>
    </row>
    <row r="42" spans="1:23" x14ac:dyDescent="0.25">
      <c r="A42" s="14"/>
      <c r="B42" s="14" t="s">
        <v>49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7"/>
      <c r="O42" s="7"/>
      <c r="P42" s="7"/>
      <c r="Q42" s="7"/>
      <c r="R42" s="7"/>
      <c r="S42" s="7">
        <v>4</v>
      </c>
      <c r="T42" s="7" t="s">
        <v>64</v>
      </c>
      <c r="U42" s="7" t="s">
        <v>64</v>
      </c>
      <c r="V42" s="7" t="s">
        <v>64</v>
      </c>
      <c r="W42" s="7" t="s">
        <v>64</v>
      </c>
    </row>
    <row r="43" spans="1:23" x14ac:dyDescent="0.25">
      <c r="A43" s="14"/>
      <c r="B43" s="14" t="s">
        <v>50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7"/>
      <c r="O43" s="7"/>
      <c r="P43" s="7"/>
      <c r="Q43" s="7"/>
      <c r="R43" s="7"/>
      <c r="S43" s="7">
        <v>3</v>
      </c>
      <c r="T43" s="7" t="s">
        <v>64</v>
      </c>
      <c r="U43" s="7" t="s">
        <v>64</v>
      </c>
      <c r="V43" s="7" t="s">
        <v>64</v>
      </c>
      <c r="W43" s="7" t="s">
        <v>64</v>
      </c>
    </row>
    <row r="44" spans="1:23" x14ac:dyDescent="0.25">
      <c r="A44" s="14"/>
      <c r="B44" s="14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x14ac:dyDescent="0.25">
      <c r="A45" s="14"/>
      <c r="B45" s="12" t="s">
        <v>63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7"/>
      <c r="O45" s="7"/>
      <c r="P45" s="7"/>
      <c r="Q45" s="7"/>
      <c r="R45" s="7"/>
      <c r="S45" s="7" t="s">
        <v>64</v>
      </c>
      <c r="T45" s="7">
        <v>9</v>
      </c>
      <c r="U45" s="7">
        <v>2</v>
      </c>
      <c r="V45" s="7" t="s">
        <v>64</v>
      </c>
      <c r="W45" s="7" t="s">
        <v>64</v>
      </c>
    </row>
    <row r="46" spans="1:23" x14ac:dyDescent="0.25">
      <c r="A46" s="14"/>
      <c r="B46" s="14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6.5" thickBot="1" x14ac:dyDescent="0.3">
      <c r="A47" s="23"/>
      <c r="B47" s="23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 ht="16.5" thickBot="1" x14ac:dyDescent="0.3">
      <c r="A48" s="19"/>
      <c r="B48" s="20" t="s">
        <v>106</v>
      </c>
      <c r="C48" s="19"/>
      <c r="D48" s="21">
        <f>SUM(D7:D8)</f>
        <v>2</v>
      </c>
      <c r="E48" s="21"/>
      <c r="F48" s="21">
        <f>SUM(F22:F28)</f>
        <v>23</v>
      </c>
      <c r="G48" s="21">
        <f>SUM(G22:G28)</f>
        <v>0</v>
      </c>
      <c r="H48" s="21">
        <f t="shared" ref="H48:L48" si="0">SUM(H9:H21)</f>
        <v>18</v>
      </c>
      <c r="I48" s="21">
        <f t="shared" si="0"/>
        <v>0</v>
      </c>
      <c r="J48" s="21">
        <f t="shared" si="0"/>
        <v>3</v>
      </c>
      <c r="K48" s="21">
        <f t="shared" si="0"/>
        <v>2</v>
      </c>
      <c r="L48" s="21">
        <f t="shared" si="0"/>
        <v>0</v>
      </c>
      <c r="M48" s="21">
        <f>SUM(M9:M21)</f>
        <v>1</v>
      </c>
      <c r="N48" s="21">
        <f t="shared" ref="N48:Q48" si="1">SUM(N7:N8)</f>
        <v>0</v>
      </c>
      <c r="O48" s="21">
        <f t="shared" si="1"/>
        <v>1</v>
      </c>
      <c r="P48" s="21">
        <f t="shared" si="1"/>
        <v>6</v>
      </c>
      <c r="Q48" s="21">
        <f t="shared" si="1"/>
        <v>5</v>
      </c>
      <c r="R48" s="21">
        <f>SUM(R7:R8)</f>
        <v>0</v>
      </c>
      <c r="S48" s="21">
        <f>SUM(S31:S47)</f>
        <v>27</v>
      </c>
      <c r="T48" s="21">
        <f>SUM(T31:T47)</f>
        <v>14</v>
      </c>
      <c r="U48" s="21">
        <f t="shared" ref="U48:W48" si="2">SUM(U31:U47)</f>
        <v>22</v>
      </c>
      <c r="V48" s="21">
        <f t="shared" si="2"/>
        <v>1</v>
      </c>
      <c r="W48" s="21">
        <f t="shared" si="2"/>
        <v>0</v>
      </c>
    </row>
    <row r="49" spans="1:3" ht="16.5" thickBot="1" x14ac:dyDescent="0.3">
      <c r="A49" s="30" t="s">
        <v>81</v>
      </c>
      <c r="B49" s="30" t="s">
        <v>107</v>
      </c>
      <c r="C49" s="33">
        <f>SUM(C48)</f>
        <v>0</v>
      </c>
    </row>
    <row r="50" spans="1:3" ht="16.5" thickBot="1" x14ac:dyDescent="0.3">
      <c r="A50" s="30"/>
      <c r="B50" s="30" t="s">
        <v>114</v>
      </c>
      <c r="C50" s="33">
        <f>SUM(D48)</f>
        <v>2</v>
      </c>
    </row>
    <row r="51" spans="1:3" ht="16.5" thickBot="1" x14ac:dyDescent="0.3">
      <c r="A51" s="30"/>
      <c r="B51" s="30" t="s">
        <v>115</v>
      </c>
      <c r="C51" s="33">
        <f>SUM(E48)</f>
        <v>0</v>
      </c>
    </row>
    <row r="52" spans="1:3" ht="16.5" thickBot="1" x14ac:dyDescent="0.3">
      <c r="A52" s="30"/>
      <c r="B52" s="30" t="s">
        <v>117</v>
      </c>
      <c r="C52" s="33">
        <f>N48</f>
        <v>0</v>
      </c>
    </row>
    <row r="53" spans="1:3" ht="16.5" thickBot="1" x14ac:dyDescent="0.3">
      <c r="A53" s="30"/>
      <c r="B53" s="30" t="s">
        <v>118</v>
      </c>
      <c r="C53" s="33">
        <f>SUM(O48)</f>
        <v>1</v>
      </c>
    </row>
    <row r="54" spans="1:3" ht="16.5" thickBot="1" x14ac:dyDescent="0.3">
      <c r="A54" s="30"/>
      <c r="B54" s="30" t="s">
        <v>119</v>
      </c>
      <c r="C54" s="33">
        <f>SUM(P48)</f>
        <v>6</v>
      </c>
    </row>
    <row r="55" spans="1:3" ht="16.5" thickBot="1" x14ac:dyDescent="0.3">
      <c r="A55" s="30"/>
      <c r="B55" s="30" t="s">
        <v>120</v>
      </c>
      <c r="C55" s="33">
        <f>SUM(Q48)</f>
        <v>5</v>
      </c>
    </row>
    <row r="56" spans="1:3" ht="16.5" thickBot="1" x14ac:dyDescent="0.3">
      <c r="A56" s="30"/>
      <c r="B56" s="30" t="s">
        <v>116</v>
      </c>
      <c r="C56" s="33">
        <f>SUM(R48)</f>
        <v>0</v>
      </c>
    </row>
    <row r="57" spans="1:3" ht="16.5" thickBot="1" x14ac:dyDescent="0.3">
      <c r="A57" s="19"/>
      <c r="B57" s="19" t="s">
        <v>108</v>
      </c>
      <c r="C57" s="21">
        <f>H48</f>
        <v>18</v>
      </c>
    </row>
    <row r="58" spans="1:3" ht="16.5" thickBot="1" x14ac:dyDescent="0.3">
      <c r="A58" s="19"/>
      <c r="B58" s="19" t="s">
        <v>109</v>
      </c>
      <c r="C58" s="21">
        <f>SUM(I48)</f>
        <v>0</v>
      </c>
    </row>
    <row r="59" spans="1:3" ht="16.5" thickBot="1" x14ac:dyDescent="0.3">
      <c r="A59" s="19"/>
      <c r="B59" s="19" t="s">
        <v>111</v>
      </c>
      <c r="C59" s="21">
        <f>SUM(J48)</f>
        <v>3</v>
      </c>
    </row>
    <row r="60" spans="1:3" ht="16.5" thickBot="1" x14ac:dyDescent="0.3">
      <c r="A60" s="19"/>
      <c r="B60" s="19" t="s">
        <v>110</v>
      </c>
      <c r="C60" s="21">
        <f>SUM(K48)</f>
        <v>2</v>
      </c>
    </row>
    <row r="61" spans="1:3" ht="31.5" thickBot="1" x14ac:dyDescent="0.3">
      <c r="A61" s="19"/>
      <c r="B61" s="40" t="s">
        <v>113</v>
      </c>
      <c r="C61" s="21">
        <f>SUM(L48)</f>
        <v>0</v>
      </c>
    </row>
    <row r="62" spans="1:3" ht="31.5" thickBot="1" x14ac:dyDescent="0.3">
      <c r="A62" s="19"/>
      <c r="B62" s="40" t="s">
        <v>112</v>
      </c>
      <c r="C62" s="21">
        <f>SUM(M48)</f>
        <v>1</v>
      </c>
    </row>
    <row r="63" spans="1:3" ht="16.5" thickBot="1" x14ac:dyDescent="0.3">
      <c r="A63" s="19"/>
      <c r="B63" s="19" t="s">
        <v>23</v>
      </c>
      <c r="C63" s="21">
        <f>SUM(C49:C62)</f>
        <v>38</v>
      </c>
    </row>
    <row r="64" spans="1:3" ht="16.5" thickBot="1" x14ac:dyDescent="0.3">
      <c r="A64" s="19"/>
      <c r="B64" s="19"/>
      <c r="C64" s="21"/>
    </row>
    <row r="65" spans="1:3" ht="16.5" thickBot="1" x14ac:dyDescent="0.3">
      <c r="A65" s="19" t="s">
        <v>82</v>
      </c>
      <c r="B65" s="19" t="s">
        <v>121</v>
      </c>
      <c r="C65" s="21">
        <f>F48</f>
        <v>23</v>
      </c>
    </row>
    <row r="66" spans="1:3" ht="16.5" thickBot="1" x14ac:dyDescent="0.3">
      <c r="A66" s="19"/>
      <c r="B66" s="19" t="s">
        <v>122</v>
      </c>
      <c r="C66" s="21">
        <f>G48</f>
        <v>0</v>
      </c>
    </row>
    <row r="67" spans="1:3" ht="31.5" thickBot="1" x14ac:dyDescent="0.3">
      <c r="A67" s="19"/>
      <c r="B67" s="42" t="s">
        <v>123</v>
      </c>
      <c r="C67" s="21">
        <f>S48</f>
        <v>27</v>
      </c>
    </row>
    <row r="68" spans="1:3" ht="31.5" thickBot="1" x14ac:dyDescent="0.3">
      <c r="A68" s="19"/>
      <c r="B68" s="42" t="s">
        <v>124</v>
      </c>
      <c r="C68" s="21">
        <f>T48</f>
        <v>14</v>
      </c>
    </row>
    <row r="69" spans="1:3" ht="31.5" thickBot="1" x14ac:dyDescent="0.3">
      <c r="A69" s="19"/>
      <c r="B69" s="42" t="s">
        <v>125</v>
      </c>
      <c r="C69" s="21">
        <f>U48</f>
        <v>22</v>
      </c>
    </row>
    <row r="70" spans="1:3" ht="31.5" thickBot="1" x14ac:dyDescent="0.3">
      <c r="A70" s="19"/>
      <c r="B70" s="42" t="s">
        <v>126</v>
      </c>
      <c r="C70" s="21">
        <f>V48</f>
        <v>1</v>
      </c>
    </row>
    <row r="71" spans="1:3" ht="31.5" thickBot="1" x14ac:dyDescent="0.3">
      <c r="A71" s="19"/>
      <c r="B71" s="43" t="s">
        <v>127</v>
      </c>
      <c r="C71" s="21">
        <f>W48</f>
        <v>0</v>
      </c>
    </row>
    <row r="72" spans="1:3" ht="16.5" thickBot="1" x14ac:dyDescent="0.3">
      <c r="A72" s="19"/>
      <c r="B72" s="43" t="s">
        <v>23</v>
      </c>
      <c r="C72" s="21">
        <f>SUM(C65:C71)</f>
        <v>87</v>
      </c>
    </row>
    <row r="73" spans="1:3" ht="16.5" thickBot="1" x14ac:dyDescent="0.3">
      <c r="A73" s="19"/>
      <c r="B73" s="19"/>
      <c r="C73" s="21"/>
    </row>
    <row r="74" spans="1:3" ht="16.5" thickBot="1" x14ac:dyDescent="0.3">
      <c r="A74" s="62" t="s">
        <v>80</v>
      </c>
      <c r="B74" s="62"/>
      <c r="C74" s="21">
        <f>SUM(C63,C72)</f>
        <v>125</v>
      </c>
    </row>
  </sheetData>
  <mergeCells count="12">
    <mergeCell ref="A2:W2"/>
    <mergeCell ref="A74:B74"/>
    <mergeCell ref="C4:E5"/>
    <mergeCell ref="B4:B5"/>
    <mergeCell ref="A4:A5"/>
    <mergeCell ref="S4:W5"/>
    <mergeCell ref="F4:M4"/>
    <mergeCell ref="F5:G5"/>
    <mergeCell ref="H5:I5"/>
    <mergeCell ref="J5:K5"/>
    <mergeCell ref="L5:M5"/>
    <mergeCell ref="N4:R5"/>
  </mergeCells>
  <phoneticPr fontId="6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BERDASARKAN JENIS KELAMIN (2)</vt:lpstr>
      <vt:lpstr>JUMLAH PEGAWAI  GOL DAN JABTAN</vt:lpstr>
      <vt:lpstr>BERDASARKAN JENIS KELAMIN </vt:lpstr>
      <vt:lpstr>JUMLAH BERDASARKAN USIA</vt:lpstr>
      <vt:lpstr>BERDASARKAN PENDIDIKAN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POLTEKPAR LOMBOK</dc:creator>
  <cp:lastModifiedBy>Poltekpar Lombok</cp:lastModifiedBy>
  <dcterms:created xsi:type="dcterms:W3CDTF">2023-05-20T02:54:00Z</dcterms:created>
  <dcterms:modified xsi:type="dcterms:W3CDTF">2023-12-06T01:47:17Z</dcterms:modified>
</cp:coreProperties>
</file>